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filterPrivacy="1"/>
  <xr:revisionPtr revIDLastSave="0" documentId="13_ncr:1_{46949A14-A6E6-48D1-BFBB-FD76FEE3F6F5}" xr6:coauthVersionLast="47" xr6:coauthVersionMax="47" xr10:uidLastSave="{00000000-0000-0000-0000-000000000000}"/>
  <workbookProtection workbookAlgorithmName="SHA-512" workbookHashValue="ruBTuwr0OXRqsKX3gt2X5hkdOFH5zAx72fGzuQhqfTOUWxGL+I6sjVGVKnHq3fhxRvRpRNybW/aETl1vTT07/A==" workbookSaltValue="aG7kVd/DlfZkKHBBsD/6BQ==" workbookSpinCount="100000" lockStructure="1"/>
  <bookViews>
    <workbookView xWindow="-28920" yWindow="1305" windowWidth="29040" windowHeight="15840" tabRatio="931" xr2:uid="{00000000-000D-0000-FFFF-FFFF00000000}"/>
  </bookViews>
  <sheets>
    <sheet name="集計結果 (記載例)" sheetId="25" r:id="rId1"/>
    <sheet name="集計結果" sheetId="13" r:id="rId2"/>
    <sheet name="(参照)令和6年度健保等級単価一覧表" sheetId="24" r:id="rId3"/>
    <sheet name="業務日誌（記載例）" sheetId="23" r:id="rId4"/>
    <sheet name="業務日誌（3月）" sheetId="21" r:id="rId5"/>
    <sheet name="業務日誌（4月）" sheetId="18" r:id="rId6"/>
    <sheet name="業務日誌（5月）" sheetId="19" r:id="rId7"/>
    <sheet name="業務日誌（6月）" sheetId="14" r:id="rId8"/>
    <sheet name="業務日誌（7月）" sheetId="15" r:id="rId9"/>
    <sheet name="業務日誌（8月）" sheetId="16" r:id="rId10"/>
    <sheet name="業務日誌（9月）" sheetId="17" r:id="rId11"/>
    <sheet name="業務日誌（10月）" sheetId="9" r:id="rId12"/>
    <sheet name="業務日誌（11月） " sheetId="10" r:id="rId13"/>
    <sheet name="業務日誌（12月）" sheetId="11" r:id="rId14"/>
    <sheet name="業務日誌（1月）" sheetId="12" r:id="rId1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2" l="1"/>
  <c r="H5" i="12"/>
  <c r="H6" i="12"/>
  <c r="C5" i="11"/>
  <c r="H5" i="11"/>
  <c r="H6" i="11"/>
  <c r="C5" i="10"/>
  <c r="H5" i="10"/>
  <c r="H6" i="10"/>
  <c r="C5" i="9"/>
  <c r="H5" i="9"/>
  <c r="H6" i="9"/>
  <c r="C5" i="17"/>
  <c r="H5" i="17"/>
  <c r="H6" i="17"/>
  <c r="H6" i="16"/>
  <c r="H5" i="16"/>
  <c r="C5" i="16"/>
  <c r="C5" i="15"/>
  <c r="H6" i="15"/>
  <c r="H5" i="15"/>
  <c r="C5" i="14"/>
  <c r="H6" i="14"/>
  <c r="H5" i="14"/>
  <c r="C5" i="19"/>
  <c r="H6" i="19"/>
  <c r="H5" i="19"/>
  <c r="C5" i="18"/>
  <c r="C6" i="18"/>
  <c r="C6" i="19" s="1"/>
  <c r="C6" i="14" s="1"/>
  <c r="C6" i="15" s="1"/>
  <c r="C6" i="16" s="1"/>
  <c r="C6" i="17" s="1"/>
  <c r="C6" i="9" s="1"/>
  <c r="C6" i="10" s="1"/>
  <c r="C6" i="11" s="1"/>
  <c r="C6" i="12" s="1"/>
  <c r="C5" i="13" s="1"/>
  <c r="H5" i="18"/>
  <c r="H6" i="18"/>
  <c r="H10" i="23" l="1"/>
  <c r="H11" i="23"/>
  <c r="H12" i="23"/>
  <c r="H13" i="23"/>
  <c r="H14" i="23"/>
  <c r="H15" i="23"/>
  <c r="H16" i="23"/>
  <c r="H17" i="23"/>
  <c r="H18" i="23"/>
  <c r="H19" i="23"/>
  <c r="H20" i="23"/>
  <c r="H21" i="23"/>
  <c r="H22" i="23"/>
  <c r="H23" i="23"/>
  <c r="H40" i="23"/>
  <c r="H39" i="23"/>
  <c r="H38" i="23"/>
  <c r="H37" i="23"/>
  <c r="H36" i="23"/>
  <c r="H35" i="23"/>
  <c r="H34" i="23"/>
  <c r="H33" i="23"/>
  <c r="H32" i="23"/>
  <c r="H31" i="23"/>
  <c r="H30" i="23"/>
  <c r="H29" i="23"/>
  <c r="H28" i="23"/>
  <c r="H27" i="23"/>
  <c r="H26" i="23"/>
  <c r="H25" i="23"/>
  <c r="H24" i="23"/>
  <c r="H41" i="23" l="1"/>
  <c r="H10" i="21" l="1"/>
  <c r="H40" i="12" l="1"/>
  <c r="H13" i="12"/>
  <c r="H14" i="12"/>
  <c r="H15" i="12"/>
  <c r="H16" i="12"/>
  <c r="H17" i="12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H31" i="12"/>
  <c r="H32" i="12"/>
  <c r="H33" i="12"/>
  <c r="H34" i="12"/>
  <c r="H35" i="12"/>
  <c r="H36" i="12"/>
  <c r="H37" i="12"/>
  <c r="H38" i="12"/>
  <c r="H39" i="12"/>
  <c r="H12" i="12"/>
  <c r="H11" i="12"/>
  <c r="H10" i="12"/>
  <c r="H40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12" i="11"/>
  <c r="H11" i="11"/>
  <c r="H10" i="11"/>
  <c r="H39" i="10"/>
  <c r="H13" i="10"/>
  <c r="H14" i="10"/>
  <c r="H15" i="10"/>
  <c r="H16" i="10"/>
  <c r="H17" i="10"/>
  <c r="H18" i="10"/>
  <c r="H19" i="10"/>
  <c r="H20" i="10"/>
  <c r="H21" i="10"/>
  <c r="H22" i="10"/>
  <c r="H23" i="10"/>
  <c r="H24" i="10"/>
  <c r="H25" i="10"/>
  <c r="H26" i="10"/>
  <c r="H27" i="10"/>
  <c r="H28" i="10"/>
  <c r="H29" i="10"/>
  <c r="H30" i="10"/>
  <c r="H31" i="10"/>
  <c r="H32" i="10"/>
  <c r="H33" i="10"/>
  <c r="H34" i="10"/>
  <c r="H35" i="10"/>
  <c r="H36" i="10"/>
  <c r="H37" i="10"/>
  <c r="H38" i="10"/>
  <c r="H12" i="10"/>
  <c r="H11" i="10"/>
  <c r="H10" i="10"/>
  <c r="H40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12" i="9"/>
  <c r="H11" i="9"/>
  <c r="H10" i="9"/>
  <c r="H39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12" i="17"/>
  <c r="H11" i="17"/>
  <c r="H10" i="17"/>
  <c r="H40" i="16"/>
  <c r="H13" i="16"/>
  <c r="H14" i="16"/>
  <c r="H15" i="16"/>
  <c r="H16" i="16"/>
  <c r="H17" i="16"/>
  <c r="H18" i="16"/>
  <c r="H19" i="16"/>
  <c r="H20" i="16"/>
  <c r="H21" i="16"/>
  <c r="H22" i="16"/>
  <c r="H23" i="16"/>
  <c r="H24" i="16"/>
  <c r="H25" i="16"/>
  <c r="H26" i="16"/>
  <c r="H27" i="16"/>
  <c r="H28" i="16"/>
  <c r="H29" i="16"/>
  <c r="H30" i="16"/>
  <c r="H31" i="16"/>
  <c r="H32" i="16"/>
  <c r="H33" i="16"/>
  <c r="H34" i="16"/>
  <c r="H35" i="16"/>
  <c r="H36" i="16"/>
  <c r="H37" i="16"/>
  <c r="H38" i="16"/>
  <c r="H39" i="16"/>
  <c r="H12" i="16"/>
  <c r="H11" i="16"/>
  <c r="H10" i="16"/>
  <c r="H40" i="15"/>
  <c r="H13" i="15"/>
  <c r="H14" i="15"/>
  <c r="H15" i="15"/>
  <c r="H16" i="15"/>
  <c r="H17" i="15"/>
  <c r="H18" i="15"/>
  <c r="H19" i="15"/>
  <c r="H20" i="15"/>
  <c r="H21" i="15"/>
  <c r="H22" i="15"/>
  <c r="H23" i="15"/>
  <c r="H24" i="15"/>
  <c r="H25" i="15"/>
  <c r="H26" i="15"/>
  <c r="H27" i="15"/>
  <c r="H28" i="15"/>
  <c r="H29" i="15"/>
  <c r="H30" i="15"/>
  <c r="H31" i="15"/>
  <c r="H32" i="15"/>
  <c r="H33" i="15"/>
  <c r="H34" i="15"/>
  <c r="H35" i="15"/>
  <c r="H36" i="15"/>
  <c r="H37" i="15"/>
  <c r="H38" i="15"/>
  <c r="H39" i="15"/>
  <c r="H12" i="15"/>
  <c r="H11" i="15"/>
  <c r="H10" i="15"/>
  <c r="H39" i="14"/>
  <c r="H13" i="14"/>
  <c r="H14" i="14"/>
  <c r="H15" i="14"/>
  <c r="H16" i="14"/>
  <c r="H17" i="14"/>
  <c r="H18" i="14"/>
  <c r="H19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34" i="14"/>
  <c r="H35" i="14"/>
  <c r="H36" i="14"/>
  <c r="H37" i="14"/>
  <c r="H38" i="14"/>
  <c r="H12" i="14"/>
  <c r="H11" i="14"/>
  <c r="H10" i="14"/>
  <c r="H40" i="19"/>
  <c r="H13" i="19"/>
  <c r="H14" i="19"/>
  <c r="H15" i="19"/>
  <c r="H16" i="19"/>
  <c r="H17" i="19"/>
  <c r="H18" i="19"/>
  <c r="H19" i="19"/>
  <c r="H20" i="19"/>
  <c r="H21" i="19"/>
  <c r="H22" i="19"/>
  <c r="H23" i="19"/>
  <c r="H24" i="19"/>
  <c r="H25" i="19"/>
  <c r="H26" i="19"/>
  <c r="H27" i="19"/>
  <c r="H28" i="19"/>
  <c r="H29" i="19"/>
  <c r="H30" i="19"/>
  <c r="H31" i="19"/>
  <c r="H32" i="19"/>
  <c r="H33" i="19"/>
  <c r="H34" i="19"/>
  <c r="H35" i="19"/>
  <c r="H36" i="19"/>
  <c r="H37" i="19"/>
  <c r="H38" i="19"/>
  <c r="H39" i="19"/>
  <c r="H12" i="19"/>
  <c r="H11" i="19"/>
  <c r="H10" i="19"/>
  <c r="H39" i="18"/>
  <c r="H13" i="18"/>
  <c r="H14" i="18"/>
  <c r="H15" i="18"/>
  <c r="H16" i="18"/>
  <c r="H17" i="18"/>
  <c r="H18" i="18"/>
  <c r="H19" i="18"/>
  <c r="H20" i="18"/>
  <c r="H21" i="18"/>
  <c r="H22" i="18"/>
  <c r="H23" i="18"/>
  <c r="H24" i="18"/>
  <c r="H25" i="18"/>
  <c r="H26" i="18"/>
  <c r="H27" i="18"/>
  <c r="H28" i="18"/>
  <c r="H29" i="18"/>
  <c r="H30" i="18"/>
  <c r="H31" i="18"/>
  <c r="H32" i="18"/>
  <c r="H33" i="18"/>
  <c r="H34" i="18"/>
  <c r="H35" i="18"/>
  <c r="H36" i="18"/>
  <c r="H37" i="18"/>
  <c r="H38" i="18"/>
  <c r="H12" i="18"/>
  <c r="H11" i="18"/>
  <c r="H10" i="18"/>
  <c r="H40" i="21"/>
  <c r="H13" i="21"/>
  <c r="H14" i="21"/>
  <c r="H15" i="21"/>
  <c r="H16" i="21"/>
  <c r="H17" i="21"/>
  <c r="H18" i="21"/>
  <c r="H19" i="21"/>
  <c r="H20" i="21"/>
  <c r="H21" i="21"/>
  <c r="H22" i="21"/>
  <c r="H23" i="21"/>
  <c r="H24" i="21"/>
  <c r="H25" i="21"/>
  <c r="H26" i="21"/>
  <c r="H27" i="21"/>
  <c r="H28" i="21"/>
  <c r="H29" i="21"/>
  <c r="H30" i="21"/>
  <c r="H31" i="21"/>
  <c r="H32" i="21"/>
  <c r="H33" i="21"/>
  <c r="H34" i="21"/>
  <c r="H35" i="21"/>
  <c r="H36" i="21"/>
  <c r="H37" i="21"/>
  <c r="H38" i="21"/>
  <c r="H39" i="21"/>
  <c r="H12" i="21"/>
  <c r="H11" i="21"/>
  <c r="H41" i="9" l="1"/>
  <c r="K11" i="25" s="1"/>
  <c r="K13" i="25" s="1"/>
  <c r="H41" i="12"/>
  <c r="H41" i="11"/>
  <c r="H40" i="10"/>
  <c r="H40" i="17"/>
  <c r="H41" i="16"/>
  <c r="H41" i="15"/>
  <c r="H40" i="14"/>
  <c r="H41" i="19"/>
  <c r="F11" i="25" s="1"/>
  <c r="F13" i="25" s="1"/>
  <c r="H41" i="21"/>
  <c r="H40" i="18"/>
  <c r="N8" i="13" l="1"/>
  <c r="N10" i="13" s="1"/>
  <c r="N11" i="25"/>
  <c r="N13" i="25" s="1"/>
  <c r="M8" i="13"/>
  <c r="M10" i="13" s="1"/>
  <c r="M11" i="25"/>
  <c r="M13" i="25" s="1"/>
  <c r="L8" i="13"/>
  <c r="L11" i="25"/>
  <c r="K8" i="13"/>
  <c r="K10" i="13" s="1"/>
  <c r="J8" i="13"/>
  <c r="J10" i="13" s="1"/>
  <c r="J11" i="25"/>
  <c r="J13" i="25" s="1"/>
  <c r="I8" i="13"/>
  <c r="I10" i="13" s="1"/>
  <c r="I11" i="25"/>
  <c r="I13" i="25" s="1"/>
  <c r="H8" i="13"/>
  <c r="H10" i="13" s="1"/>
  <c r="H11" i="25"/>
  <c r="H13" i="25" s="1"/>
  <c r="G8" i="13"/>
  <c r="G10" i="13" s="1"/>
  <c r="G11" i="25"/>
  <c r="G13" i="25" s="1"/>
  <c r="E8" i="13"/>
  <c r="E10" i="13" s="1"/>
  <c r="E11" i="25"/>
  <c r="D8" i="13"/>
  <c r="D10" i="13" s="1"/>
  <c r="D11" i="25"/>
  <c r="D13" i="25" s="1"/>
  <c r="F8" i="13"/>
  <c r="F10" i="13" s="1"/>
  <c r="L13" i="25" l="1"/>
  <c r="O11" i="25"/>
  <c r="L10" i="13"/>
  <c r="O10" i="13" s="1"/>
  <c r="O8" i="13"/>
  <c r="E13" i="25"/>
  <c r="O13" i="25" l="1"/>
</calcChain>
</file>

<file path=xl/sharedStrings.xml><?xml version="1.0" encoding="utf-8"?>
<sst xmlns="http://schemas.openxmlformats.org/spreadsheetml/2006/main" count="655" uniqueCount="81">
  <si>
    <t>従事者</t>
    <rPh sb="0" eb="3">
      <t>ジュウジシャ</t>
    </rPh>
    <phoneticPr fontId="1"/>
  </si>
  <si>
    <t>所属：</t>
    <rPh sb="0" eb="2">
      <t>ショゾク</t>
    </rPh>
    <phoneticPr fontId="1"/>
  </si>
  <si>
    <t>○○部△△課</t>
    <rPh sb="2" eb="3">
      <t>ブ</t>
    </rPh>
    <rPh sb="5" eb="6">
      <t>カ</t>
    </rPh>
    <phoneticPr fontId="1"/>
  </si>
  <si>
    <t>氏名：</t>
    <rPh sb="0" eb="2">
      <t>シメイ</t>
    </rPh>
    <phoneticPr fontId="1"/>
  </si>
  <si>
    <t>管理者</t>
    <rPh sb="0" eb="3">
      <t>カンリシャ</t>
    </rPh>
    <phoneticPr fontId="1"/>
  </si>
  <si>
    <t>〇〇部長</t>
    <rPh sb="2" eb="4">
      <t>ブチョウ</t>
    </rPh>
    <phoneticPr fontId="1"/>
  </si>
  <si>
    <t>日</t>
  </si>
  <si>
    <t>日</t>
    <rPh sb="0" eb="1">
      <t>ニチ</t>
    </rPh>
    <phoneticPr fontId="1"/>
  </si>
  <si>
    <t>曜日</t>
    <rPh sb="0" eb="2">
      <t>ヨウビ</t>
    </rPh>
    <phoneticPr fontId="1"/>
  </si>
  <si>
    <t>開始時刻</t>
    <rPh sb="0" eb="2">
      <t>カイシ</t>
    </rPh>
    <rPh sb="2" eb="4">
      <t>ジコク</t>
    </rPh>
    <phoneticPr fontId="1"/>
  </si>
  <si>
    <t>終了時刻</t>
    <rPh sb="0" eb="2">
      <t>シュウリョウ</t>
    </rPh>
    <rPh sb="2" eb="4">
      <t>ジコク</t>
    </rPh>
    <phoneticPr fontId="1"/>
  </si>
  <si>
    <t>除外する時間数</t>
    <rPh sb="0" eb="2">
      <t>ジョガイ</t>
    </rPh>
    <rPh sb="4" eb="6">
      <t>ジカン</t>
    </rPh>
    <rPh sb="6" eb="7">
      <t>スウ</t>
    </rPh>
    <phoneticPr fontId="1"/>
  </si>
  <si>
    <t>従事した時間数</t>
    <rPh sb="0" eb="2">
      <t>ジュウジ</t>
    </rPh>
    <rPh sb="4" eb="6">
      <t>ジカン</t>
    </rPh>
    <rPh sb="6" eb="7">
      <t>スウ</t>
    </rPh>
    <phoneticPr fontId="1"/>
  </si>
  <si>
    <t>月</t>
  </si>
  <si>
    <t>火</t>
  </si>
  <si>
    <t>水</t>
  </si>
  <si>
    <t>木</t>
  </si>
  <si>
    <t>金</t>
  </si>
  <si>
    <t>土</t>
  </si>
  <si>
    <t>従事時間帯　（※24時間制で時刻入力）</t>
    <rPh sb="0" eb="2">
      <t>ジュウジ</t>
    </rPh>
    <rPh sb="2" eb="4">
      <t>ジカン</t>
    </rPh>
    <rPh sb="4" eb="5">
      <t>オビ</t>
    </rPh>
    <rPh sb="10" eb="12">
      <t>ジカン</t>
    </rPh>
    <rPh sb="12" eb="13">
      <t>セイ</t>
    </rPh>
    <rPh sb="14" eb="16">
      <t>ジコク</t>
    </rPh>
    <rPh sb="16" eb="18">
      <t>ニュウリョク</t>
    </rPh>
    <phoneticPr fontId="1"/>
  </si>
  <si>
    <t>合計</t>
    <rPh sb="0" eb="2">
      <t>ゴウケイ</t>
    </rPh>
    <phoneticPr fontId="1"/>
  </si>
  <si>
    <t>月</t>
    <phoneticPr fontId="1"/>
  </si>
  <si>
    <r>
      <t>具体的な作業内容
（※</t>
    </r>
    <r>
      <rPr>
        <sz val="8"/>
        <color rgb="FFFF0000"/>
        <rFont val="ＭＳ Ｐゴシック"/>
        <family val="3"/>
        <charset val="128"/>
        <scheme val="minor"/>
      </rPr>
      <t>2時間までの会議・打ち合わせは、この欄に議事メモを記載。2時間を超過する会議は別途フォーマットによる議事録を整備、資料作成では当該作成資料を添付</t>
    </r>
    <r>
      <rPr>
        <sz val="8"/>
        <color theme="1"/>
        <rFont val="ＭＳ Ｐゴシック"/>
        <family val="2"/>
        <charset val="128"/>
        <scheme val="minor"/>
      </rPr>
      <t>のこと）</t>
    </r>
    <rPh sb="0" eb="3">
      <t>グタイテキ</t>
    </rPh>
    <rPh sb="4" eb="6">
      <t>サギョウ</t>
    </rPh>
    <rPh sb="6" eb="8">
      <t>ナイヨウ</t>
    </rPh>
    <rPh sb="12" eb="14">
      <t>ジカン</t>
    </rPh>
    <rPh sb="17" eb="19">
      <t>カイギ</t>
    </rPh>
    <rPh sb="29" eb="30">
      <t>ラン</t>
    </rPh>
    <rPh sb="31" eb="33">
      <t>ギジ</t>
    </rPh>
    <rPh sb="36" eb="38">
      <t>キサイ</t>
    </rPh>
    <rPh sb="40" eb="42">
      <t>ジカン</t>
    </rPh>
    <rPh sb="43" eb="45">
      <t>チョウカ</t>
    </rPh>
    <rPh sb="47" eb="49">
      <t>カイギ</t>
    </rPh>
    <rPh sb="50" eb="52">
      <t>ベット</t>
    </rPh>
    <rPh sb="61" eb="64">
      <t>ギジロク</t>
    </rPh>
    <rPh sb="65" eb="67">
      <t>セイビ</t>
    </rPh>
    <rPh sb="68" eb="70">
      <t>シリョウ</t>
    </rPh>
    <rPh sb="70" eb="72">
      <t>サクセイ</t>
    </rPh>
    <rPh sb="74" eb="76">
      <t>トウガイ</t>
    </rPh>
    <rPh sb="76" eb="78">
      <t>サクセイ</t>
    </rPh>
    <rPh sb="78" eb="80">
      <t>シリョウ</t>
    </rPh>
    <rPh sb="81" eb="83">
      <t>テンプ</t>
    </rPh>
    <phoneticPr fontId="1"/>
  </si>
  <si>
    <t>祝</t>
    <rPh sb="0" eb="1">
      <t>シュク</t>
    </rPh>
    <phoneticPr fontId="1"/>
  </si>
  <si>
    <t>日</t>
    <phoneticPr fontId="1"/>
  </si>
  <si>
    <t>金</t>
    <phoneticPr fontId="1"/>
  </si>
  <si>
    <t>土</t>
    <phoneticPr fontId="1"/>
  </si>
  <si>
    <t>火</t>
    <phoneticPr fontId="1"/>
  </si>
  <si>
    <t>水</t>
    <phoneticPr fontId="1"/>
  </si>
  <si>
    <t>木</t>
    <phoneticPr fontId="1"/>
  </si>
  <si>
    <t>水</t>
    <rPh sb="0" eb="1">
      <t>スイ</t>
    </rPh>
    <phoneticPr fontId="1"/>
  </si>
  <si>
    <t>健保等級</t>
    <rPh sb="0" eb="2">
      <t>ケンポ</t>
    </rPh>
    <rPh sb="2" eb="4">
      <t>トウキュウ</t>
    </rPh>
    <phoneticPr fontId="1"/>
  </si>
  <si>
    <t>時間単価</t>
    <rPh sb="0" eb="2">
      <t>ジカン</t>
    </rPh>
    <rPh sb="2" eb="4">
      <t>タンカ</t>
    </rPh>
    <phoneticPr fontId="1"/>
  </si>
  <si>
    <t>【従事者氏名】</t>
    <rPh sb="1" eb="4">
      <t>ジュウジシャ</t>
    </rPh>
    <rPh sb="4" eb="6">
      <t>シメイ</t>
    </rPh>
    <phoneticPr fontId="1"/>
  </si>
  <si>
    <t>円</t>
    <rPh sb="0" eb="1">
      <t>エン</t>
    </rPh>
    <phoneticPr fontId="1"/>
  </si>
  <si>
    <t>単位：時間</t>
    <rPh sb="0" eb="2">
      <t>タンイ</t>
    </rPh>
    <rPh sb="3" eb="5">
      <t>ジカン</t>
    </rPh>
    <phoneticPr fontId="1"/>
  </si>
  <si>
    <t>10月従事時間</t>
    <rPh sb="2" eb="3">
      <t>ガツ</t>
    </rPh>
    <rPh sb="3" eb="5">
      <t>ジュウジ</t>
    </rPh>
    <rPh sb="5" eb="7">
      <t>ジカン</t>
    </rPh>
    <phoneticPr fontId="1"/>
  </si>
  <si>
    <t>11月従事時間</t>
    <rPh sb="2" eb="3">
      <t>ガツ</t>
    </rPh>
    <rPh sb="3" eb="5">
      <t>ジュウジ</t>
    </rPh>
    <rPh sb="5" eb="7">
      <t>ジカン</t>
    </rPh>
    <phoneticPr fontId="1"/>
  </si>
  <si>
    <t>12月従事時間</t>
    <rPh sb="2" eb="3">
      <t>ガツ</t>
    </rPh>
    <rPh sb="3" eb="5">
      <t>ジュウジ</t>
    </rPh>
    <rPh sb="5" eb="7">
      <t>ジカン</t>
    </rPh>
    <phoneticPr fontId="1"/>
  </si>
  <si>
    <t>1月従事時間</t>
    <rPh sb="1" eb="2">
      <t>ガツ</t>
    </rPh>
    <rPh sb="2" eb="4">
      <t>ジュウジ</t>
    </rPh>
    <rPh sb="4" eb="6">
      <t>ジカン</t>
    </rPh>
    <phoneticPr fontId="1"/>
  </si>
  <si>
    <t>総合計時間</t>
    <rPh sb="0" eb="1">
      <t>ソウ</t>
    </rPh>
    <rPh sb="1" eb="3">
      <t>ゴウケイ</t>
    </rPh>
    <rPh sb="3" eb="5">
      <t>ジカン</t>
    </rPh>
    <phoneticPr fontId="1"/>
  </si>
  <si>
    <t>単位：円</t>
    <rPh sb="0" eb="2">
      <t>タンイ</t>
    </rPh>
    <rPh sb="3" eb="4">
      <t>エン</t>
    </rPh>
    <phoneticPr fontId="1"/>
  </si>
  <si>
    <t>10月人件費小計</t>
    <rPh sb="2" eb="3">
      <t>ガツ</t>
    </rPh>
    <rPh sb="3" eb="6">
      <t>ジンケンヒ</t>
    </rPh>
    <rPh sb="6" eb="8">
      <t>ショウケイ</t>
    </rPh>
    <phoneticPr fontId="1"/>
  </si>
  <si>
    <t>11月人件費小計</t>
    <rPh sb="2" eb="3">
      <t>ガツ</t>
    </rPh>
    <rPh sb="3" eb="6">
      <t>ジンケンヒ</t>
    </rPh>
    <rPh sb="6" eb="8">
      <t>ショウケイ</t>
    </rPh>
    <phoneticPr fontId="1"/>
  </si>
  <si>
    <t>12月人件費小計</t>
    <rPh sb="2" eb="3">
      <t>ガツ</t>
    </rPh>
    <rPh sb="3" eb="6">
      <t>ジンケンヒ</t>
    </rPh>
    <rPh sb="6" eb="8">
      <t>ショウケイ</t>
    </rPh>
    <phoneticPr fontId="1"/>
  </si>
  <si>
    <t>1月人件費小計</t>
    <rPh sb="1" eb="2">
      <t>ガツ</t>
    </rPh>
    <rPh sb="2" eb="5">
      <t>ジンケンヒ</t>
    </rPh>
    <rPh sb="5" eb="7">
      <t>ショウケイ</t>
    </rPh>
    <phoneticPr fontId="1"/>
  </si>
  <si>
    <t>人件費合計</t>
    <rPh sb="0" eb="3">
      <t>ジンケンヒ</t>
    </rPh>
    <rPh sb="3" eb="5">
      <t>ゴウケイ</t>
    </rPh>
    <phoneticPr fontId="1"/>
  </si>
  <si>
    <t>社内人件費 月別 集計結果</t>
    <rPh sb="0" eb="2">
      <t>シャナイ</t>
    </rPh>
    <rPh sb="2" eb="5">
      <t>ジンケンヒ</t>
    </rPh>
    <rPh sb="6" eb="8">
      <t>ツキベツ</t>
    </rPh>
    <rPh sb="9" eb="11">
      <t>シュウケイ</t>
    </rPh>
    <rPh sb="11" eb="13">
      <t>ケッカ</t>
    </rPh>
    <phoneticPr fontId="1"/>
  </si>
  <si>
    <t>4月従事時間</t>
    <rPh sb="1" eb="2">
      <t>ガツ</t>
    </rPh>
    <rPh sb="2" eb="4">
      <t>ジュウジ</t>
    </rPh>
    <rPh sb="4" eb="6">
      <t>ジカン</t>
    </rPh>
    <phoneticPr fontId="1"/>
  </si>
  <si>
    <t>5月従事時間</t>
    <rPh sb="1" eb="2">
      <t>ガツ</t>
    </rPh>
    <rPh sb="2" eb="4">
      <t>ジュウジ</t>
    </rPh>
    <rPh sb="4" eb="6">
      <t>ジカン</t>
    </rPh>
    <phoneticPr fontId="1"/>
  </si>
  <si>
    <t>6月従事時間</t>
    <rPh sb="1" eb="2">
      <t>ガツ</t>
    </rPh>
    <rPh sb="2" eb="4">
      <t>ジュウジ</t>
    </rPh>
    <rPh sb="4" eb="6">
      <t>ジカン</t>
    </rPh>
    <phoneticPr fontId="1"/>
  </si>
  <si>
    <t>7月従事時間</t>
    <rPh sb="1" eb="2">
      <t>ガツ</t>
    </rPh>
    <rPh sb="2" eb="4">
      <t>ジュウジ</t>
    </rPh>
    <rPh sb="4" eb="6">
      <t>ジカン</t>
    </rPh>
    <phoneticPr fontId="1"/>
  </si>
  <si>
    <t>8月従事時間</t>
    <rPh sb="1" eb="2">
      <t>ガツ</t>
    </rPh>
    <rPh sb="2" eb="4">
      <t>ジュウジ</t>
    </rPh>
    <rPh sb="4" eb="6">
      <t>ジカン</t>
    </rPh>
    <phoneticPr fontId="1"/>
  </si>
  <si>
    <t>9月従事時間</t>
    <rPh sb="1" eb="2">
      <t>ガツ</t>
    </rPh>
    <rPh sb="2" eb="4">
      <t>ジュウジ</t>
    </rPh>
    <rPh sb="4" eb="6">
      <t>ジカン</t>
    </rPh>
    <phoneticPr fontId="1"/>
  </si>
  <si>
    <t>4月人件費小計</t>
    <rPh sb="1" eb="2">
      <t>ガツ</t>
    </rPh>
    <rPh sb="2" eb="5">
      <t>ジンケンヒ</t>
    </rPh>
    <rPh sb="5" eb="7">
      <t>ショウケイ</t>
    </rPh>
    <phoneticPr fontId="1"/>
  </si>
  <si>
    <t>5月人件費小計</t>
    <rPh sb="1" eb="2">
      <t>ガツ</t>
    </rPh>
    <rPh sb="2" eb="5">
      <t>ジンケンヒ</t>
    </rPh>
    <rPh sb="5" eb="7">
      <t>ショウケイ</t>
    </rPh>
    <phoneticPr fontId="1"/>
  </si>
  <si>
    <t>6月人件費小計</t>
    <rPh sb="1" eb="2">
      <t>ガツ</t>
    </rPh>
    <rPh sb="2" eb="5">
      <t>ジンケンヒ</t>
    </rPh>
    <rPh sb="5" eb="7">
      <t>ショウケイ</t>
    </rPh>
    <phoneticPr fontId="1"/>
  </si>
  <si>
    <t>7月人件費小計</t>
    <rPh sb="1" eb="2">
      <t>ガツ</t>
    </rPh>
    <rPh sb="2" eb="5">
      <t>ジンケンヒ</t>
    </rPh>
    <rPh sb="5" eb="7">
      <t>ショウケイ</t>
    </rPh>
    <phoneticPr fontId="1"/>
  </si>
  <si>
    <t>8月人件費小計</t>
    <rPh sb="1" eb="2">
      <t>ガツ</t>
    </rPh>
    <rPh sb="2" eb="5">
      <t>ジンケンヒ</t>
    </rPh>
    <rPh sb="5" eb="7">
      <t>ショウケイ</t>
    </rPh>
    <phoneticPr fontId="1"/>
  </si>
  <si>
    <t>9月人件費小計</t>
    <rPh sb="1" eb="2">
      <t>ガツ</t>
    </rPh>
    <rPh sb="2" eb="5">
      <t>ジンケンヒ</t>
    </rPh>
    <rPh sb="5" eb="7">
      <t>ショウケイ</t>
    </rPh>
    <phoneticPr fontId="1"/>
  </si>
  <si>
    <t>令和６年８月分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</si>
  <si>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令和６年９月分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</si>
  <si>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令和６年１０月分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1"/>
  </si>
  <si>
    <t>令和６年１１月分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1"/>
  </si>
  <si>
    <t>令和６年１２月分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1"/>
  </si>
  <si>
    <t>令和７年１月分　業務日誌</t>
    <rPh sb="0" eb="1">
      <t>レイ</t>
    </rPh>
    <rPh sb="1" eb="2">
      <t>カズ</t>
    </rPh>
    <rPh sb="3" eb="4">
      <t>ネン</t>
    </rPh>
    <rPh sb="4" eb="5">
      <t>ヘイネン</t>
    </rPh>
    <rPh sb="5" eb="6">
      <t>ガツ</t>
    </rPh>
    <rPh sb="6" eb="7">
      <t>ブン</t>
    </rPh>
    <phoneticPr fontId="1"/>
  </si>
  <si>
    <t>令和６年７月分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</si>
  <si>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令和６年６月分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</si>
  <si>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令和６年５月分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</si>
  <si>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令和６年４月分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</si>
  <si>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令和６年３月分　業務日誌</t>
    <rPh sb="0" eb="1">
      <t>レイ</t>
    </rPh>
    <rPh sb="1" eb="2">
      <t>カズ</t>
    </rPh>
    <rPh sb="3" eb="4">
      <t>ネン</t>
    </rPh>
    <rPh sb="5" eb="6">
      <t>ガツ</t>
    </rPh>
    <rPh sb="6" eb="7">
      <t>ブン</t>
    </rPh>
    <phoneticPr fontId="1"/>
  </si>
  <si>
    <t>3月従事時間</t>
    <rPh sb="1" eb="2">
      <t>ガツ</t>
    </rPh>
    <rPh sb="2" eb="4">
      <t>ジュウジ</t>
    </rPh>
    <rPh sb="4" eb="6">
      <t>ジカン</t>
    </rPh>
    <phoneticPr fontId="1"/>
  </si>
  <si>
    <t>3月人件費小計</t>
    <rPh sb="1" eb="2">
      <t>ガツ</t>
    </rPh>
    <rPh sb="2" eb="5">
      <t>ジンケンヒ</t>
    </rPh>
    <rPh sb="5" eb="7">
      <t>ショウケイ</t>
    </rPh>
    <phoneticPr fontId="1"/>
  </si>
  <si>
    <t>終了時刻</t>
    <phoneticPr fontId="1"/>
  </si>
  <si>
    <t>AA AAA</t>
    <phoneticPr fontId="1"/>
  </si>
  <si>
    <t>BBB BB</t>
    <phoneticPr fontId="1"/>
  </si>
  <si>
    <t>【10:00-12:00】＠〇〇社会議室
参加者：〇〇、△△、××、◇◇（計４名）
議事メモ：①×××の役割分担調整（△△を××に変更）、②各担当の進捗すり合わせ（△△業務フォローを〇日までに）
【15:00-17:00】＠△△△社会議室
参加者：〇〇、△△、××（計３名）
議事メモ：①各外注先の進捗状況説明、②プロジェクトの情報統制について、③〇日からのコンテ準備状況確認
⇒うち30分は別件企画プレゼンのため、除外。</t>
    <phoneticPr fontId="1"/>
  </si>
  <si>
    <t>【10:00-12:00】脚本制作（1～5ページ）
【13:00-18:00】脚本制作（5～13ページ）</t>
    <phoneticPr fontId="1"/>
  </si>
  <si>
    <t>【10:00-12:00】コンセプトキャラクターデザイン3体(進捗率5％)
【13:00-16:00】コンセプトキャラクターデザイン3体(進捗率10％)</t>
    <phoneticPr fontId="1"/>
  </si>
  <si>
    <t>脚本打ち合わせ（★議事録A参照）</t>
    <rPh sb="0" eb="2">
      <t>キャクホン</t>
    </rPh>
    <phoneticPr fontId="1"/>
  </si>
  <si>
    <t>従事した
時間数</t>
    <rPh sb="0" eb="2">
      <t>ジュウジ</t>
    </rPh>
    <rPh sb="5" eb="7">
      <t>ジカン</t>
    </rPh>
    <rPh sb="7" eb="8">
      <t>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</si>
</sst>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m/d;@"/>
    <numFmt numFmtId="177" formatCode="h:mm;@"/>
    <numFmt numFmtId="178" formatCode="[h]&quot;:&quot;mm"/>
    <numFmt numFmtId="179" formatCode="#,##0_ "/>
    <numFmt numFmtId="180" formatCode="#,##0.0_ "/>
    <numFmt numFmtId="181" formatCode="0.0"/>
    <numFmt numFmtId="182" formatCode="&quot;¥&quot;#,##0_);[Red]\(&quot;¥&quot;#,##0\)"/>
  </numFmts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8"/>
      <color rgb="FFFF0000"/>
      <name val="ＭＳ Ｐゴシック"/>
      <family val="2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b/>
      <sz val="11"/>
      <color rgb="FFFF000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8" fillId="0" borderId="0" applyFont="0" applyFill="0" applyBorder="0" applyAlignment="0" applyProtection="0">
      <alignment vertical="center"/>
    </xf>
  </cellStyleXfs>
  <cellXfs count="27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176" fontId="0" fillId="2" borderId="19" xfId="0" applyNumberFormat="1" applyFill="1" applyBorder="1" applyAlignment="1">
      <alignment horizontal="center" vertical="center"/>
    </xf>
    <xf numFmtId="176" fontId="0" fillId="4" borderId="19" xfId="0" applyNumberForma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176" fontId="0" fillId="2" borderId="15" xfId="0" applyNumberFormat="1" applyFill="1" applyBorder="1" applyAlignment="1">
      <alignment horizontal="center" vertical="center"/>
    </xf>
    <xf numFmtId="176" fontId="0" fillId="0" borderId="19" xfId="0" applyNumberFormat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178" fontId="11" fillId="0" borderId="44" xfId="0" applyNumberFormat="1" applyFont="1" applyBorder="1">
      <alignment vertical="center"/>
    </xf>
    <xf numFmtId="0" fontId="0" fillId="0" borderId="36" xfId="0" applyBorder="1" applyAlignment="1">
      <alignment horizontal="center" vertical="center"/>
    </xf>
    <xf numFmtId="0" fontId="12" fillId="0" borderId="0" xfId="0" applyFont="1">
      <alignment vertical="center"/>
    </xf>
    <xf numFmtId="176" fontId="12" fillId="2" borderId="19" xfId="0" applyNumberFormat="1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176" fontId="12" fillId="4" borderId="19" xfId="0" applyNumberFormat="1" applyFont="1" applyFill="1" applyBorder="1" applyAlignment="1">
      <alignment horizontal="center" vertical="center"/>
    </xf>
    <xf numFmtId="0" fontId="12" fillId="4" borderId="18" xfId="0" applyFont="1" applyFill="1" applyBorder="1" applyAlignment="1">
      <alignment horizontal="center" vertical="center"/>
    </xf>
    <xf numFmtId="178" fontId="13" fillId="0" borderId="44" xfId="0" applyNumberFormat="1" applyFont="1" applyBorder="1">
      <alignment vertical="center"/>
    </xf>
    <xf numFmtId="0" fontId="10" fillId="0" borderId="0" xfId="0" applyFont="1">
      <alignment vertical="center"/>
    </xf>
    <xf numFmtId="0" fontId="14" fillId="5" borderId="48" xfId="0" applyFont="1" applyFill="1" applyBorder="1" applyAlignment="1">
      <alignment horizontal="center" vertical="center"/>
    </xf>
    <xf numFmtId="0" fontId="14" fillId="5" borderId="49" xfId="0" applyFont="1" applyFill="1" applyBorder="1" applyAlignment="1">
      <alignment horizontal="center" vertical="center"/>
    </xf>
    <xf numFmtId="0" fontId="14" fillId="0" borderId="0" xfId="0" applyFont="1">
      <alignment vertical="center"/>
    </xf>
    <xf numFmtId="0" fontId="14" fillId="0" borderId="50" xfId="0" applyFont="1" applyBorder="1" applyAlignment="1">
      <alignment horizontal="right" vertical="center"/>
    </xf>
    <xf numFmtId="179" fontId="14" fillId="0" borderId="51" xfId="0" applyNumberFormat="1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15" fillId="6" borderId="52" xfId="0" applyFont="1" applyFill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180" fontId="14" fillId="0" borderId="31" xfId="0" applyNumberFormat="1" applyFont="1" applyBorder="1">
      <alignment vertical="center"/>
    </xf>
    <xf numFmtId="0" fontId="15" fillId="6" borderId="31" xfId="0" applyFont="1" applyFill="1" applyBorder="1" applyAlignment="1">
      <alignment horizontal="center" vertical="center"/>
    </xf>
    <xf numFmtId="178" fontId="11" fillId="0" borderId="55" xfId="0" applyNumberFormat="1" applyFont="1" applyBorder="1">
      <alignment vertical="center"/>
    </xf>
    <xf numFmtId="176" fontId="0" fillId="0" borderId="15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76" fontId="0" fillId="0" borderId="56" xfId="0" applyNumberFormat="1" applyBorder="1" applyAlignment="1">
      <alignment horizontal="center" vertical="center"/>
    </xf>
    <xf numFmtId="176" fontId="0" fillId="0" borderId="27" xfId="0" applyNumberFormat="1" applyBorder="1" applyAlignment="1">
      <alignment horizontal="center" vertical="center"/>
    </xf>
    <xf numFmtId="176" fontId="12" fillId="0" borderId="19" xfId="0" applyNumberFormat="1" applyFont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177" fontId="14" fillId="0" borderId="15" xfId="0" applyNumberFormat="1" applyFont="1" applyBorder="1">
      <alignment vertical="center"/>
    </xf>
    <xf numFmtId="177" fontId="14" fillId="0" borderId="37" xfId="0" applyNumberFormat="1" applyFont="1" applyBorder="1">
      <alignment vertical="center"/>
    </xf>
    <xf numFmtId="177" fontId="14" fillId="0" borderId="16" xfId="0" applyNumberFormat="1" applyFont="1" applyBorder="1">
      <alignment vertical="center"/>
    </xf>
    <xf numFmtId="177" fontId="14" fillId="0" borderId="14" xfId="0" applyNumberFormat="1" applyFont="1" applyBorder="1">
      <alignment vertical="center"/>
    </xf>
    <xf numFmtId="177" fontId="14" fillId="0" borderId="30" xfId="0" applyNumberFormat="1" applyFont="1" applyBorder="1">
      <alignment vertical="center"/>
    </xf>
    <xf numFmtId="177" fontId="14" fillId="0" borderId="19" xfId="0" applyNumberFormat="1" applyFont="1" applyBorder="1">
      <alignment vertical="center"/>
    </xf>
    <xf numFmtId="177" fontId="14" fillId="0" borderId="38" xfId="0" applyNumberFormat="1" applyFont="1" applyBorder="1">
      <alignment vertical="center"/>
    </xf>
    <xf numFmtId="177" fontId="14" fillId="0" borderId="20" xfId="0" applyNumberFormat="1" applyFont="1" applyBorder="1">
      <alignment vertical="center"/>
    </xf>
    <xf numFmtId="177" fontId="14" fillId="0" borderId="18" xfId="0" applyNumberFormat="1" applyFont="1" applyBorder="1">
      <alignment vertical="center"/>
    </xf>
    <xf numFmtId="177" fontId="14" fillId="0" borderId="31" xfId="0" applyNumberFormat="1" applyFont="1" applyBorder="1">
      <alignment vertical="center"/>
    </xf>
    <xf numFmtId="177" fontId="14" fillId="0" borderId="40" xfId="0" applyNumberFormat="1" applyFont="1" applyBorder="1">
      <alignment vertical="center"/>
    </xf>
    <xf numFmtId="177" fontId="14" fillId="2" borderId="31" xfId="0" applyNumberFormat="1" applyFont="1" applyFill="1" applyBorder="1">
      <alignment vertical="center"/>
    </xf>
    <xf numFmtId="177" fontId="14" fillId="4" borderId="31" xfId="0" applyNumberFormat="1" applyFont="1" applyFill="1" applyBorder="1">
      <alignment vertical="center"/>
    </xf>
    <xf numFmtId="181" fontId="14" fillId="0" borderId="31" xfId="0" applyNumberFormat="1" applyFont="1" applyBorder="1">
      <alignment vertical="center"/>
    </xf>
    <xf numFmtId="176" fontId="0" fillId="4" borderId="15" xfId="0" applyNumberFormat="1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177" fontId="14" fillId="2" borderId="19" xfId="0" applyNumberFormat="1" applyFont="1" applyFill="1" applyBorder="1">
      <alignment vertical="center"/>
    </xf>
    <xf numFmtId="177" fontId="14" fillId="2" borderId="38" xfId="0" applyNumberFormat="1" applyFont="1" applyFill="1" applyBorder="1">
      <alignment vertical="center"/>
    </xf>
    <xf numFmtId="177" fontId="14" fillId="2" borderId="20" xfId="0" applyNumberFormat="1" applyFont="1" applyFill="1" applyBorder="1">
      <alignment vertical="center"/>
    </xf>
    <xf numFmtId="177" fontId="14" fillId="2" borderId="18" xfId="0" applyNumberFormat="1" applyFont="1" applyFill="1" applyBorder="1">
      <alignment vertical="center"/>
    </xf>
    <xf numFmtId="177" fontId="14" fillId="4" borderId="19" xfId="0" applyNumberFormat="1" applyFont="1" applyFill="1" applyBorder="1">
      <alignment vertical="center"/>
    </xf>
    <xf numFmtId="177" fontId="14" fillId="4" borderId="38" xfId="0" applyNumberFormat="1" applyFont="1" applyFill="1" applyBorder="1">
      <alignment vertical="center"/>
    </xf>
    <xf numFmtId="177" fontId="14" fillId="4" borderId="20" xfId="0" applyNumberFormat="1" applyFont="1" applyFill="1" applyBorder="1">
      <alignment vertical="center"/>
    </xf>
    <xf numFmtId="177" fontId="14" fillId="4" borderId="18" xfId="0" applyNumberFormat="1" applyFont="1" applyFill="1" applyBorder="1">
      <alignment vertical="center"/>
    </xf>
    <xf numFmtId="177" fontId="14" fillId="0" borderId="23" xfId="0" applyNumberFormat="1" applyFont="1" applyBorder="1">
      <alignment vertical="center"/>
    </xf>
    <xf numFmtId="177" fontId="14" fillId="0" borderId="39" xfId="0" applyNumberFormat="1" applyFont="1" applyBorder="1">
      <alignment vertical="center"/>
    </xf>
    <xf numFmtId="177" fontId="14" fillId="0" borderId="22" xfId="0" applyNumberFormat="1" applyFont="1" applyBorder="1">
      <alignment vertical="center"/>
    </xf>
    <xf numFmtId="177" fontId="14" fillId="0" borderId="24" xfId="0" applyNumberFormat="1" applyFont="1" applyBorder="1">
      <alignment vertical="center"/>
    </xf>
    <xf numFmtId="177" fontId="14" fillId="0" borderId="32" xfId="0" applyNumberFormat="1" applyFont="1" applyBorder="1">
      <alignment vertical="center"/>
    </xf>
    <xf numFmtId="177" fontId="14" fillId="2" borderId="23" xfId="0" applyNumberFormat="1" applyFont="1" applyFill="1" applyBorder="1">
      <alignment vertical="center"/>
    </xf>
    <xf numFmtId="177" fontId="14" fillId="2" borderId="39" xfId="0" applyNumberFormat="1" applyFont="1" applyFill="1" applyBorder="1">
      <alignment vertical="center"/>
    </xf>
    <xf numFmtId="177" fontId="14" fillId="2" borderId="22" xfId="0" applyNumberFormat="1" applyFont="1" applyFill="1" applyBorder="1">
      <alignment vertical="center"/>
    </xf>
    <xf numFmtId="177" fontId="14" fillId="2" borderId="24" xfId="0" applyNumberFormat="1" applyFont="1" applyFill="1" applyBorder="1">
      <alignment vertical="center"/>
    </xf>
    <xf numFmtId="177" fontId="14" fillId="2" borderId="32" xfId="0" applyNumberFormat="1" applyFont="1" applyFill="1" applyBorder="1">
      <alignment vertical="center"/>
    </xf>
    <xf numFmtId="176" fontId="14" fillId="0" borderId="15" xfId="0" applyNumberFormat="1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176" fontId="14" fillId="0" borderId="19" xfId="0" applyNumberFormat="1" applyFont="1" applyBorder="1" applyAlignment="1">
      <alignment horizontal="center" vertical="center"/>
    </xf>
    <xf numFmtId="176" fontId="14" fillId="2" borderId="19" xfId="0" applyNumberFormat="1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176" fontId="14" fillId="4" borderId="19" xfId="0" applyNumberFormat="1" applyFont="1" applyFill="1" applyBorder="1" applyAlignment="1">
      <alignment horizontal="center" vertical="center"/>
    </xf>
    <xf numFmtId="0" fontId="14" fillId="4" borderId="18" xfId="0" applyFont="1" applyFill="1" applyBorder="1" applyAlignment="1">
      <alignment horizontal="center" vertical="center"/>
    </xf>
    <xf numFmtId="176" fontId="14" fillId="0" borderId="27" xfId="0" applyNumberFormat="1" applyFont="1" applyBorder="1" applyAlignment="1">
      <alignment horizontal="center" vertical="center"/>
    </xf>
    <xf numFmtId="0" fontId="14" fillId="0" borderId="43" xfId="0" applyFont="1" applyBorder="1" applyAlignment="1">
      <alignment horizontal="center" vertical="center"/>
    </xf>
    <xf numFmtId="176" fontId="12" fillId="0" borderId="15" xfId="0" applyNumberFormat="1" applyFont="1" applyBorder="1" applyAlignment="1">
      <alignment horizontal="center" vertical="center"/>
    </xf>
    <xf numFmtId="177" fontId="14" fillId="2" borderId="30" xfId="0" applyNumberFormat="1" applyFont="1" applyFill="1" applyBorder="1">
      <alignment vertical="center"/>
    </xf>
    <xf numFmtId="0" fontId="2" fillId="6" borderId="21" xfId="0" applyFont="1" applyFill="1" applyBorder="1">
      <alignment vertical="center"/>
    </xf>
    <xf numFmtId="177" fontId="14" fillId="4" borderId="57" xfId="0" applyNumberFormat="1" applyFont="1" applyFill="1" applyBorder="1">
      <alignment vertical="center"/>
    </xf>
    <xf numFmtId="177" fontId="14" fillId="4" borderId="58" xfId="0" applyNumberFormat="1" applyFont="1" applyFill="1" applyBorder="1">
      <alignment vertical="center"/>
    </xf>
    <xf numFmtId="177" fontId="14" fillId="4" borderId="59" xfId="0" applyNumberFormat="1" applyFont="1" applyFill="1" applyBorder="1">
      <alignment vertical="center"/>
    </xf>
    <xf numFmtId="177" fontId="14" fillId="4" borderId="60" xfId="0" applyNumberFormat="1" applyFont="1" applyFill="1" applyBorder="1">
      <alignment vertical="center"/>
    </xf>
    <xf numFmtId="177" fontId="14" fillId="4" borderId="61" xfId="0" applyNumberFormat="1" applyFont="1" applyFill="1" applyBorder="1">
      <alignment vertical="center"/>
    </xf>
    <xf numFmtId="176" fontId="0" fillId="2" borderId="27" xfId="0" applyNumberFormat="1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177" fontId="14" fillId="2" borderId="27" xfId="0" applyNumberFormat="1" applyFont="1" applyFill="1" applyBorder="1">
      <alignment vertical="center"/>
    </xf>
    <xf numFmtId="177" fontId="14" fillId="2" borderId="36" xfId="0" applyNumberFormat="1" applyFont="1" applyFill="1" applyBorder="1">
      <alignment vertical="center"/>
    </xf>
    <xf numFmtId="177" fontId="14" fillId="2" borderId="10" xfId="0" applyNumberFormat="1" applyFont="1" applyFill="1" applyBorder="1">
      <alignment vertical="center"/>
    </xf>
    <xf numFmtId="177" fontId="14" fillId="2" borderId="43" xfId="0" applyNumberFormat="1" applyFont="1" applyFill="1" applyBorder="1">
      <alignment vertical="center"/>
    </xf>
    <xf numFmtId="177" fontId="14" fillId="2" borderId="40" xfId="0" applyNumberFormat="1" applyFont="1" applyFill="1" applyBorder="1">
      <alignment vertical="center"/>
    </xf>
    <xf numFmtId="181" fontId="17" fillId="0" borderId="61" xfId="0" applyNumberFormat="1" applyFont="1" applyBorder="1" applyAlignment="1">
      <alignment horizontal="right" vertical="center"/>
    </xf>
    <xf numFmtId="182" fontId="0" fillId="0" borderId="55" xfId="1" applyNumberFormat="1" applyFont="1" applyBorder="1">
      <alignment vertical="center"/>
    </xf>
    <xf numFmtId="182" fontId="14" fillId="0" borderId="53" xfId="0" applyNumberFormat="1" applyFont="1" applyBorder="1">
      <alignment vertical="center"/>
    </xf>
    <xf numFmtId="0" fontId="2" fillId="0" borderId="24" xfId="0" applyFont="1" applyBorder="1">
      <alignment vertical="center"/>
    </xf>
    <xf numFmtId="182" fontId="14" fillId="0" borderId="53" xfId="0" applyNumberFormat="1" applyFont="1" applyBorder="1" applyProtection="1">
      <alignment vertical="center"/>
      <protection locked="0"/>
    </xf>
    <xf numFmtId="180" fontId="14" fillId="0" borderId="31" xfId="0" applyNumberFormat="1" applyFont="1" applyBorder="1" applyProtection="1">
      <alignment vertical="center"/>
      <protection locked="0"/>
    </xf>
    <xf numFmtId="0" fontId="14" fillId="0" borderId="50" xfId="0" applyFont="1" applyBorder="1" applyAlignment="1" applyProtection="1">
      <alignment horizontal="right" vertical="center"/>
      <protection locked="0"/>
    </xf>
    <xf numFmtId="179" fontId="14" fillId="0" borderId="51" xfId="0" applyNumberFormat="1" applyFont="1" applyBorder="1" applyAlignment="1" applyProtection="1">
      <alignment horizontal="right" vertical="center"/>
      <protection locked="0"/>
    </xf>
    <xf numFmtId="0" fontId="2" fillId="0" borderId="24" xfId="0" applyFont="1" applyBorder="1" applyProtection="1">
      <alignment vertical="center"/>
      <protection locked="0"/>
    </xf>
    <xf numFmtId="0" fontId="2" fillId="0" borderId="0" xfId="0" applyFont="1" applyProtection="1">
      <alignment vertical="center"/>
      <protection locked="0"/>
    </xf>
    <xf numFmtId="177" fontId="14" fillId="0" borderId="15" xfId="0" applyNumberFormat="1" applyFont="1" applyBorder="1" applyProtection="1">
      <alignment vertical="center"/>
      <protection locked="0"/>
    </xf>
    <xf numFmtId="177" fontId="14" fillId="0" borderId="37" xfId="0" applyNumberFormat="1" applyFont="1" applyBorder="1" applyProtection="1">
      <alignment vertical="center"/>
      <protection locked="0"/>
    </xf>
    <xf numFmtId="177" fontId="14" fillId="0" borderId="16" xfId="0" applyNumberFormat="1" applyFont="1" applyBorder="1" applyProtection="1">
      <alignment vertical="center"/>
      <protection locked="0"/>
    </xf>
    <xf numFmtId="177" fontId="14" fillId="0" borderId="14" xfId="0" applyNumberFormat="1" applyFont="1" applyBorder="1" applyProtection="1">
      <alignment vertical="center"/>
      <protection locked="0"/>
    </xf>
    <xf numFmtId="177" fontId="14" fillId="0" borderId="30" xfId="0" applyNumberFormat="1" applyFont="1" applyBorder="1" applyProtection="1">
      <alignment vertical="center"/>
      <protection locked="0"/>
    </xf>
    <xf numFmtId="177" fontId="14" fillId="4" borderId="19" xfId="0" applyNumberFormat="1" applyFont="1" applyFill="1" applyBorder="1" applyProtection="1">
      <alignment vertical="center"/>
      <protection locked="0"/>
    </xf>
    <xf numFmtId="177" fontId="14" fillId="4" borderId="38" xfId="0" applyNumberFormat="1" applyFont="1" applyFill="1" applyBorder="1" applyProtection="1">
      <alignment vertical="center"/>
      <protection locked="0"/>
    </xf>
    <xf numFmtId="177" fontId="14" fillId="4" borderId="20" xfId="0" applyNumberFormat="1" applyFont="1" applyFill="1" applyBorder="1" applyProtection="1">
      <alignment vertical="center"/>
      <protection locked="0"/>
    </xf>
    <xf numFmtId="177" fontId="14" fillId="4" borderId="18" xfId="0" applyNumberFormat="1" applyFont="1" applyFill="1" applyBorder="1" applyProtection="1">
      <alignment vertical="center"/>
      <protection locked="0"/>
    </xf>
    <xf numFmtId="177" fontId="14" fillId="4" borderId="31" xfId="0" applyNumberFormat="1" applyFont="1" applyFill="1" applyBorder="1" applyProtection="1">
      <alignment vertical="center"/>
      <protection locked="0"/>
    </xf>
    <xf numFmtId="177" fontId="14" fillId="2" borderId="19" xfId="0" applyNumberFormat="1" applyFont="1" applyFill="1" applyBorder="1" applyProtection="1">
      <alignment vertical="center"/>
      <protection locked="0"/>
    </xf>
    <xf numFmtId="177" fontId="14" fillId="2" borderId="38" xfId="0" applyNumberFormat="1" applyFont="1" applyFill="1" applyBorder="1" applyProtection="1">
      <alignment vertical="center"/>
      <protection locked="0"/>
    </xf>
    <xf numFmtId="177" fontId="14" fillId="2" borderId="20" xfId="0" applyNumberFormat="1" applyFont="1" applyFill="1" applyBorder="1" applyProtection="1">
      <alignment vertical="center"/>
      <protection locked="0"/>
    </xf>
    <xf numFmtId="177" fontId="14" fillId="2" borderId="18" xfId="0" applyNumberFormat="1" applyFont="1" applyFill="1" applyBorder="1" applyProtection="1">
      <alignment vertical="center"/>
      <protection locked="0"/>
    </xf>
    <xf numFmtId="177" fontId="14" fillId="2" borderId="31" xfId="0" applyNumberFormat="1" applyFont="1" applyFill="1" applyBorder="1" applyProtection="1">
      <alignment vertical="center"/>
      <protection locked="0"/>
    </xf>
    <xf numFmtId="177" fontId="14" fillId="0" borderId="19" xfId="0" applyNumberFormat="1" applyFont="1" applyBorder="1" applyProtection="1">
      <alignment vertical="center"/>
      <protection locked="0"/>
    </xf>
    <xf numFmtId="177" fontId="14" fillId="0" borderId="38" xfId="0" applyNumberFormat="1" applyFont="1" applyBorder="1" applyProtection="1">
      <alignment vertical="center"/>
      <protection locked="0"/>
    </xf>
    <xf numFmtId="177" fontId="14" fillId="0" borderId="20" xfId="0" applyNumberFormat="1" applyFont="1" applyBorder="1" applyProtection="1">
      <alignment vertical="center"/>
      <protection locked="0"/>
    </xf>
    <xf numFmtId="177" fontId="14" fillId="0" borderId="18" xfId="0" applyNumberFormat="1" applyFont="1" applyBorder="1" applyProtection="1">
      <alignment vertical="center"/>
      <protection locked="0"/>
    </xf>
    <xf numFmtId="177" fontId="14" fillId="0" borderId="31" xfId="0" applyNumberFormat="1" applyFont="1" applyBorder="1" applyProtection="1">
      <alignment vertical="center"/>
      <protection locked="0"/>
    </xf>
    <xf numFmtId="177" fontId="14" fillId="2" borderId="23" xfId="0" applyNumberFormat="1" applyFont="1" applyFill="1" applyBorder="1" applyProtection="1">
      <alignment vertical="center"/>
      <protection locked="0"/>
    </xf>
    <xf numFmtId="177" fontId="14" fillId="2" borderId="39" xfId="0" applyNumberFormat="1" applyFont="1" applyFill="1" applyBorder="1" applyProtection="1">
      <alignment vertical="center"/>
      <protection locked="0"/>
    </xf>
    <xf numFmtId="177" fontId="14" fillId="2" borderId="22" xfId="0" applyNumberFormat="1" applyFont="1" applyFill="1" applyBorder="1" applyProtection="1">
      <alignment vertical="center"/>
      <protection locked="0"/>
    </xf>
    <xf numFmtId="177" fontId="14" fillId="2" borderId="24" xfId="0" applyNumberFormat="1" applyFont="1" applyFill="1" applyBorder="1" applyProtection="1">
      <alignment vertical="center"/>
      <protection locked="0"/>
    </xf>
    <xf numFmtId="177" fontId="14" fillId="2" borderId="32" xfId="0" applyNumberFormat="1" applyFont="1" applyFill="1" applyBorder="1" applyProtection="1">
      <alignment vertical="center"/>
      <protection locked="0"/>
    </xf>
    <xf numFmtId="177" fontId="14" fillId="0" borderId="23" xfId="0" applyNumberFormat="1" applyFont="1" applyBorder="1" applyProtection="1">
      <alignment vertical="center"/>
      <protection locked="0"/>
    </xf>
    <xf numFmtId="177" fontId="14" fillId="0" borderId="39" xfId="0" applyNumberFormat="1" applyFont="1" applyBorder="1" applyProtection="1">
      <alignment vertical="center"/>
      <protection locked="0"/>
    </xf>
    <xf numFmtId="177" fontId="14" fillId="0" borderId="22" xfId="0" applyNumberFormat="1" applyFont="1" applyBorder="1" applyProtection="1">
      <alignment vertical="center"/>
      <protection locked="0"/>
    </xf>
    <xf numFmtId="177" fontId="14" fillId="0" borderId="24" xfId="0" applyNumberFormat="1" applyFont="1" applyBorder="1" applyProtection="1">
      <alignment vertical="center"/>
      <protection locked="0"/>
    </xf>
    <xf numFmtId="177" fontId="14" fillId="0" borderId="32" xfId="0" applyNumberFormat="1" applyFont="1" applyBorder="1" applyProtection="1">
      <alignment vertical="center"/>
      <protection locked="0"/>
    </xf>
    <xf numFmtId="177" fontId="14" fillId="4" borderId="57" xfId="0" applyNumberFormat="1" applyFont="1" applyFill="1" applyBorder="1" applyProtection="1">
      <alignment vertical="center"/>
      <protection locked="0"/>
    </xf>
    <xf numFmtId="177" fontId="14" fillId="4" borderId="58" xfId="0" applyNumberFormat="1" applyFont="1" applyFill="1" applyBorder="1" applyProtection="1">
      <alignment vertical="center"/>
      <protection locked="0"/>
    </xf>
    <xf numFmtId="177" fontId="14" fillId="4" borderId="59" xfId="0" applyNumberFormat="1" applyFont="1" applyFill="1" applyBorder="1" applyProtection="1">
      <alignment vertical="center"/>
      <protection locked="0"/>
    </xf>
    <xf numFmtId="177" fontId="14" fillId="4" borderId="60" xfId="0" applyNumberFormat="1" applyFont="1" applyFill="1" applyBorder="1" applyProtection="1">
      <alignment vertical="center"/>
      <protection locked="0"/>
    </xf>
    <xf numFmtId="177" fontId="14" fillId="4" borderId="61" xfId="0" applyNumberFormat="1" applyFont="1" applyFill="1" applyBorder="1" applyProtection="1">
      <alignment vertical="center"/>
      <protection locked="0"/>
    </xf>
    <xf numFmtId="177" fontId="14" fillId="2" borderId="27" xfId="0" applyNumberFormat="1" applyFont="1" applyFill="1" applyBorder="1" applyProtection="1">
      <alignment vertical="center"/>
      <protection locked="0"/>
    </xf>
    <xf numFmtId="177" fontId="14" fillId="2" borderId="36" xfId="0" applyNumberFormat="1" applyFont="1" applyFill="1" applyBorder="1" applyProtection="1">
      <alignment vertical="center"/>
      <protection locked="0"/>
    </xf>
    <xf numFmtId="177" fontId="14" fillId="2" borderId="10" xfId="0" applyNumberFormat="1" applyFont="1" applyFill="1" applyBorder="1" applyProtection="1">
      <alignment vertical="center"/>
      <protection locked="0"/>
    </xf>
    <xf numFmtId="177" fontId="14" fillId="2" borderId="43" xfId="0" applyNumberFormat="1" applyFont="1" applyFill="1" applyBorder="1" applyProtection="1">
      <alignment vertical="center"/>
      <protection locked="0"/>
    </xf>
    <xf numFmtId="177" fontId="14" fillId="2" borderId="40" xfId="0" applyNumberFormat="1" applyFont="1" applyFill="1" applyBorder="1" applyProtection="1">
      <alignment vertical="center"/>
      <protection locked="0"/>
    </xf>
    <xf numFmtId="177" fontId="14" fillId="0" borderId="27" xfId="0" applyNumberFormat="1" applyFont="1" applyBorder="1" applyProtection="1">
      <alignment vertical="center"/>
      <protection locked="0"/>
    </xf>
    <xf numFmtId="177" fontId="14" fillId="0" borderId="36" xfId="0" applyNumberFormat="1" applyFont="1" applyBorder="1" applyProtection="1">
      <alignment vertical="center"/>
      <protection locked="0"/>
    </xf>
    <xf numFmtId="177" fontId="14" fillId="0" borderId="10" xfId="0" applyNumberFormat="1" applyFont="1" applyBorder="1" applyProtection="1">
      <alignment vertical="center"/>
      <protection locked="0"/>
    </xf>
    <xf numFmtId="177" fontId="14" fillId="0" borderId="43" xfId="0" applyNumberFormat="1" applyFont="1" applyBorder="1" applyProtection="1">
      <alignment vertical="center"/>
      <protection locked="0"/>
    </xf>
    <xf numFmtId="177" fontId="14" fillId="0" borderId="40" xfId="0" applyNumberFormat="1" applyFont="1" applyBorder="1" applyProtection="1">
      <alignment vertical="center"/>
      <protection locked="0"/>
    </xf>
    <xf numFmtId="177" fontId="14" fillId="4" borderId="15" xfId="0" applyNumberFormat="1" applyFont="1" applyFill="1" applyBorder="1" applyProtection="1">
      <alignment vertical="center"/>
      <protection locked="0"/>
    </xf>
    <xf numFmtId="177" fontId="14" fillId="4" borderId="37" xfId="0" applyNumberFormat="1" applyFont="1" applyFill="1" applyBorder="1" applyProtection="1">
      <alignment vertical="center"/>
      <protection locked="0"/>
    </xf>
    <xf numFmtId="177" fontId="14" fillId="4" borderId="16" xfId="0" applyNumberFormat="1" applyFont="1" applyFill="1" applyBorder="1" applyProtection="1">
      <alignment vertical="center"/>
      <protection locked="0"/>
    </xf>
    <xf numFmtId="177" fontId="14" fillId="4" borderId="14" xfId="0" applyNumberFormat="1" applyFont="1" applyFill="1" applyBorder="1" applyProtection="1">
      <alignment vertical="center"/>
      <protection locked="0"/>
    </xf>
    <xf numFmtId="177" fontId="14" fillId="4" borderId="30" xfId="0" applyNumberFormat="1" applyFont="1" applyFill="1" applyBorder="1" applyProtection="1">
      <alignment vertical="center"/>
      <protection locked="0"/>
    </xf>
    <xf numFmtId="177" fontId="14" fillId="4" borderId="23" xfId="0" applyNumberFormat="1" applyFont="1" applyFill="1" applyBorder="1" applyProtection="1">
      <alignment vertical="center"/>
      <protection locked="0"/>
    </xf>
    <xf numFmtId="177" fontId="14" fillId="4" borderId="39" xfId="0" applyNumberFormat="1" applyFont="1" applyFill="1" applyBorder="1" applyProtection="1">
      <alignment vertical="center"/>
      <protection locked="0"/>
    </xf>
    <xf numFmtId="177" fontId="14" fillId="4" borderId="22" xfId="0" applyNumberFormat="1" applyFont="1" applyFill="1" applyBorder="1" applyProtection="1">
      <alignment vertical="center"/>
      <protection locked="0"/>
    </xf>
    <xf numFmtId="177" fontId="14" fillId="4" borderId="24" xfId="0" applyNumberFormat="1" applyFont="1" applyFill="1" applyBorder="1" applyProtection="1">
      <alignment vertical="center"/>
      <protection locked="0"/>
    </xf>
    <xf numFmtId="177" fontId="14" fillId="4" borderId="32" xfId="0" applyNumberFormat="1" applyFont="1" applyFill="1" applyBorder="1" applyProtection="1">
      <alignment vertical="center"/>
      <protection locked="0"/>
    </xf>
    <xf numFmtId="177" fontId="14" fillId="4" borderId="27" xfId="0" applyNumberFormat="1" applyFont="1" applyFill="1" applyBorder="1" applyProtection="1">
      <alignment vertical="center"/>
      <protection locked="0"/>
    </xf>
    <xf numFmtId="177" fontId="14" fillId="4" borderId="36" xfId="0" applyNumberFormat="1" applyFont="1" applyFill="1" applyBorder="1" applyProtection="1">
      <alignment vertical="center"/>
      <protection locked="0"/>
    </xf>
    <xf numFmtId="177" fontId="14" fillId="4" borderId="10" xfId="0" applyNumberFormat="1" applyFont="1" applyFill="1" applyBorder="1" applyProtection="1">
      <alignment vertical="center"/>
      <protection locked="0"/>
    </xf>
    <xf numFmtId="177" fontId="14" fillId="4" borderId="43" xfId="0" applyNumberFormat="1" applyFont="1" applyFill="1" applyBorder="1" applyProtection="1">
      <alignment vertical="center"/>
      <protection locked="0"/>
    </xf>
    <xf numFmtId="177" fontId="14" fillId="4" borderId="40" xfId="0" applyNumberFormat="1" applyFont="1" applyFill="1" applyBorder="1" applyProtection="1">
      <alignment vertical="center"/>
      <protection locked="0"/>
    </xf>
    <xf numFmtId="177" fontId="14" fillId="2" borderId="15" xfId="0" applyNumberFormat="1" applyFont="1" applyFill="1" applyBorder="1" applyProtection="1">
      <alignment vertical="center"/>
      <protection locked="0"/>
    </xf>
    <xf numFmtId="177" fontId="14" fillId="2" borderId="37" xfId="0" applyNumberFormat="1" applyFont="1" applyFill="1" applyBorder="1" applyProtection="1">
      <alignment vertical="center"/>
      <protection locked="0"/>
    </xf>
    <xf numFmtId="177" fontId="14" fillId="2" borderId="16" xfId="0" applyNumberFormat="1" applyFont="1" applyFill="1" applyBorder="1" applyProtection="1">
      <alignment vertical="center"/>
      <protection locked="0"/>
    </xf>
    <xf numFmtId="177" fontId="14" fillId="2" borderId="14" xfId="0" applyNumberFormat="1" applyFont="1" applyFill="1" applyBorder="1" applyProtection="1">
      <alignment vertical="center"/>
      <protection locked="0"/>
    </xf>
    <xf numFmtId="177" fontId="14" fillId="2" borderId="30" xfId="0" applyNumberFormat="1" applyFont="1" applyFill="1" applyBorder="1" applyProtection="1">
      <alignment vertical="center"/>
      <protection locked="0"/>
    </xf>
    <xf numFmtId="0" fontId="7" fillId="3" borderId="2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/>
    </xf>
    <xf numFmtId="0" fontId="8" fillId="3" borderId="4" xfId="0" applyFont="1" applyFill="1" applyBorder="1" applyAlignment="1">
      <alignment horizontal="left" vertical="center"/>
    </xf>
    <xf numFmtId="0" fontId="8" fillId="3" borderId="8" xfId="0" applyFont="1" applyFill="1" applyBorder="1" applyAlignment="1">
      <alignment horizontal="left" vertical="center"/>
    </xf>
    <xf numFmtId="0" fontId="8" fillId="3" borderId="6" xfId="0" applyFont="1" applyFill="1" applyBorder="1" applyAlignment="1">
      <alignment horizontal="left" vertical="center"/>
    </xf>
    <xf numFmtId="0" fontId="8" fillId="3" borderId="7" xfId="0" applyFont="1" applyFill="1" applyBorder="1" applyAlignment="1">
      <alignment horizontal="left" vertical="center"/>
    </xf>
    <xf numFmtId="0" fontId="5" fillId="3" borderId="12" xfId="0" applyFont="1" applyFill="1" applyBorder="1" applyAlignment="1">
      <alignment horizontal="center" vertical="center"/>
    </xf>
    <xf numFmtId="0" fontId="6" fillId="3" borderId="11" xfId="0" applyFont="1" applyFill="1" applyBorder="1">
      <alignment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7" xfId="0" applyFont="1" applyFill="1" applyBorder="1">
      <alignment vertical="center"/>
    </xf>
    <xf numFmtId="0" fontId="5" fillId="3" borderId="2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vertical="center" wrapText="1"/>
    </xf>
    <xf numFmtId="0" fontId="0" fillId="3" borderId="29" xfId="0" applyFill="1" applyBorder="1" applyAlignment="1">
      <alignment vertical="center" wrapText="1"/>
    </xf>
    <xf numFmtId="0" fontId="16" fillId="0" borderId="34" xfId="0" applyFont="1" applyBorder="1" applyAlignment="1">
      <alignment horizontal="left" vertical="center"/>
    </xf>
    <xf numFmtId="0" fontId="16" fillId="0" borderId="17" xfId="0" applyFont="1" applyBorder="1" applyAlignment="1">
      <alignment horizontal="left" vertical="center"/>
    </xf>
    <xf numFmtId="0" fontId="16" fillId="0" borderId="18" xfId="0" applyFont="1" applyBorder="1" applyAlignment="1">
      <alignment horizontal="left" vertical="center"/>
    </xf>
    <xf numFmtId="0" fontId="16" fillId="0" borderId="33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16" fillId="4" borderId="34" xfId="0" applyFont="1" applyFill="1" applyBorder="1" applyAlignment="1">
      <alignment vertical="center" wrapText="1"/>
    </xf>
    <xf numFmtId="0" fontId="16" fillId="4" borderId="17" xfId="0" applyFont="1" applyFill="1" applyBorder="1">
      <alignment vertical="center"/>
    </xf>
    <xf numFmtId="0" fontId="16" fillId="4" borderId="18" xfId="0" applyFont="1" applyFill="1" applyBorder="1">
      <alignment vertical="center"/>
    </xf>
    <xf numFmtId="0" fontId="16" fillId="2" borderId="34" xfId="0" applyFont="1" applyFill="1" applyBorder="1">
      <alignment vertical="center"/>
    </xf>
    <xf numFmtId="0" fontId="16" fillId="2" borderId="17" xfId="0" applyFont="1" applyFill="1" applyBorder="1">
      <alignment vertical="center"/>
    </xf>
    <xf numFmtId="0" fontId="16" fillId="2" borderId="18" xfId="0" applyFont="1" applyFill="1" applyBorder="1">
      <alignment vertical="center"/>
    </xf>
    <xf numFmtId="0" fontId="16" fillId="0" borderId="34" xfId="0" applyFont="1" applyBorder="1" applyAlignment="1">
      <alignment horizontal="left" vertical="center" wrapText="1"/>
    </xf>
    <xf numFmtId="0" fontId="16" fillId="4" borderId="34" xfId="0" applyFont="1" applyFill="1" applyBorder="1" applyAlignment="1">
      <alignment horizontal="left" vertical="center"/>
    </xf>
    <xf numFmtId="0" fontId="16" fillId="4" borderId="17" xfId="0" applyFont="1" applyFill="1" applyBorder="1" applyAlignment="1">
      <alignment horizontal="left" vertical="center"/>
    </xf>
    <xf numFmtId="0" fontId="16" fillId="4" borderId="18" xfId="0" applyFont="1" applyFill="1" applyBorder="1" applyAlignment="1">
      <alignment horizontal="left" vertical="center"/>
    </xf>
    <xf numFmtId="0" fontId="16" fillId="2" borderId="34" xfId="0" applyFont="1" applyFill="1" applyBorder="1" applyAlignment="1">
      <alignment horizontal="left" vertical="center"/>
    </xf>
    <xf numFmtId="0" fontId="16" fillId="2" borderId="17" xfId="0" applyFont="1" applyFill="1" applyBorder="1" applyAlignment="1">
      <alignment horizontal="left" vertical="center"/>
    </xf>
    <xf numFmtId="0" fontId="16" fillId="2" borderId="18" xfId="0" applyFont="1" applyFill="1" applyBorder="1" applyAlignment="1">
      <alignment horizontal="left" vertical="center"/>
    </xf>
    <xf numFmtId="0" fontId="16" fillId="2" borderId="35" xfId="0" applyFont="1" applyFill="1" applyBorder="1" applyAlignment="1">
      <alignment horizontal="left" vertical="center"/>
    </xf>
    <xf numFmtId="0" fontId="16" fillId="2" borderId="21" xfId="0" applyFont="1" applyFill="1" applyBorder="1" applyAlignment="1">
      <alignment horizontal="left" vertical="center"/>
    </xf>
    <xf numFmtId="0" fontId="16" fillId="2" borderId="24" xfId="0" applyFont="1" applyFill="1" applyBorder="1" applyAlignment="1">
      <alignment horizontal="left" vertical="center"/>
    </xf>
    <xf numFmtId="0" fontId="16" fillId="2" borderId="41" xfId="0" applyFont="1" applyFill="1" applyBorder="1" applyAlignment="1">
      <alignment horizontal="left" vertical="center"/>
    </xf>
    <xf numFmtId="0" fontId="16" fillId="2" borderId="42" xfId="0" applyFont="1" applyFill="1" applyBorder="1" applyAlignment="1">
      <alignment horizontal="left" vertical="center"/>
    </xf>
    <xf numFmtId="0" fontId="16" fillId="2" borderId="43" xfId="0" applyFont="1" applyFill="1" applyBorder="1" applyAlignment="1">
      <alignment horizontal="left" vertical="center"/>
    </xf>
    <xf numFmtId="0" fontId="0" fillId="0" borderId="5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6" fillId="0" borderId="35" xfId="0" applyFont="1" applyBorder="1" applyAlignment="1">
      <alignment horizontal="left" vertical="center"/>
    </xf>
    <xf numFmtId="0" fontId="16" fillId="0" borderId="21" xfId="0" applyFont="1" applyBorder="1" applyAlignment="1">
      <alignment horizontal="left" vertical="center"/>
    </xf>
    <xf numFmtId="0" fontId="16" fillId="0" borderId="24" xfId="0" applyFont="1" applyBorder="1" applyAlignment="1">
      <alignment horizontal="left" vertical="center"/>
    </xf>
    <xf numFmtId="0" fontId="16" fillId="4" borderId="34" xfId="0" applyFont="1" applyFill="1" applyBorder="1" applyAlignment="1" applyProtection="1">
      <alignment horizontal="left" vertical="center" wrapText="1"/>
      <protection locked="0"/>
    </xf>
    <xf numFmtId="0" fontId="16" fillId="4" borderId="17" xfId="0" applyFont="1" applyFill="1" applyBorder="1" applyAlignment="1" applyProtection="1">
      <alignment horizontal="left" vertical="center" wrapText="1"/>
      <protection locked="0"/>
    </xf>
    <xf numFmtId="0" fontId="16" fillId="4" borderId="18" xfId="0" applyFont="1" applyFill="1" applyBorder="1" applyAlignment="1" applyProtection="1">
      <alignment horizontal="left" vertical="center" wrapText="1"/>
      <protection locked="0"/>
    </xf>
    <xf numFmtId="0" fontId="16" fillId="0" borderId="34" xfId="0" applyFont="1" applyBorder="1" applyAlignment="1" applyProtection="1">
      <alignment horizontal="left" vertical="center" wrapText="1"/>
      <protection locked="0"/>
    </xf>
    <xf numFmtId="0" fontId="16" fillId="0" borderId="17" xfId="0" applyFont="1" applyBorder="1" applyAlignment="1" applyProtection="1">
      <alignment horizontal="left" vertical="center" wrapText="1"/>
      <protection locked="0"/>
    </xf>
    <xf numFmtId="0" fontId="16" fillId="0" borderId="18" xfId="0" applyFont="1" applyBorder="1" applyAlignment="1" applyProtection="1">
      <alignment horizontal="left" vertical="center" wrapText="1"/>
      <protection locked="0"/>
    </xf>
    <xf numFmtId="0" fontId="16" fillId="0" borderId="35" xfId="0" applyFont="1" applyBorder="1" applyAlignment="1" applyProtection="1">
      <alignment horizontal="left" vertical="center" wrapText="1"/>
      <protection locked="0"/>
    </xf>
    <xf numFmtId="0" fontId="16" fillId="0" borderId="21" xfId="0" applyFont="1" applyBorder="1" applyAlignment="1" applyProtection="1">
      <alignment horizontal="left" vertical="center" wrapText="1"/>
      <protection locked="0"/>
    </xf>
    <xf numFmtId="0" fontId="16" fillId="0" borderId="24" xfId="0" applyFont="1" applyBorder="1" applyAlignment="1" applyProtection="1">
      <alignment horizontal="left" vertical="center" wrapText="1"/>
      <protection locked="0"/>
    </xf>
    <xf numFmtId="0" fontId="16" fillId="2" borderId="41" xfId="0" applyFont="1" applyFill="1" applyBorder="1" applyAlignment="1" applyProtection="1">
      <alignment horizontal="left" vertical="center" wrapText="1"/>
      <protection locked="0"/>
    </xf>
    <xf numFmtId="0" fontId="16" fillId="2" borderId="42" xfId="0" applyFont="1" applyFill="1" applyBorder="1" applyAlignment="1" applyProtection="1">
      <alignment horizontal="left" vertical="center" wrapText="1"/>
      <protection locked="0"/>
    </xf>
    <xf numFmtId="0" fontId="16" fillId="2" borderId="43" xfId="0" applyFont="1" applyFill="1" applyBorder="1" applyAlignment="1" applyProtection="1">
      <alignment horizontal="left" vertical="center" wrapText="1"/>
      <protection locked="0"/>
    </xf>
    <xf numFmtId="0" fontId="16" fillId="2" borderId="35" xfId="0" applyFont="1" applyFill="1" applyBorder="1" applyAlignment="1" applyProtection="1">
      <alignment horizontal="left" vertical="center" wrapText="1"/>
      <protection locked="0"/>
    </xf>
    <xf numFmtId="0" fontId="16" fillId="2" borderId="21" xfId="0" applyFont="1" applyFill="1" applyBorder="1" applyAlignment="1" applyProtection="1">
      <alignment horizontal="left" vertical="center" wrapText="1"/>
      <protection locked="0"/>
    </xf>
    <xf numFmtId="0" fontId="16" fillId="2" borderId="24" xfId="0" applyFont="1" applyFill="1" applyBorder="1" applyAlignment="1" applyProtection="1">
      <alignment horizontal="left" vertical="center" wrapText="1"/>
      <protection locked="0"/>
    </xf>
    <xf numFmtId="0" fontId="16" fillId="2" borderId="34" xfId="0" applyFont="1" applyFill="1" applyBorder="1" applyAlignment="1" applyProtection="1">
      <alignment horizontal="left" vertical="center" wrapText="1"/>
      <protection locked="0"/>
    </xf>
    <xf numFmtId="0" fontId="16" fillId="2" borderId="17" xfId="0" applyFont="1" applyFill="1" applyBorder="1" applyAlignment="1" applyProtection="1">
      <alignment horizontal="left" vertical="center" wrapText="1"/>
      <protection locked="0"/>
    </xf>
    <xf numFmtId="0" fontId="16" fillId="2" borderId="18" xfId="0" applyFont="1" applyFill="1" applyBorder="1" applyAlignment="1" applyProtection="1">
      <alignment horizontal="left" vertical="center" wrapText="1"/>
      <protection locked="0"/>
    </xf>
    <xf numFmtId="0" fontId="16" fillId="0" borderId="33" xfId="0" applyFont="1" applyBorder="1" applyAlignment="1" applyProtection="1">
      <alignment horizontal="left" vertical="center" wrapText="1"/>
      <protection locked="0"/>
    </xf>
    <xf numFmtId="0" fontId="16" fillId="0" borderId="13" xfId="0" applyFont="1" applyBorder="1" applyAlignment="1" applyProtection="1">
      <alignment horizontal="left" vertical="center" wrapText="1"/>
      <protection locked="0"/>
    </xf>
    <xf numFmtId="0" fontId="16" fillId="0" borderId="14" xfId="0" applyFont="1" applyBorder="1" applyAlignment="1" applyProtection="1">
      <alignment horizontal="left" vertical="center" wrapText="1"/>
      <protection locked="0"/>
    </xf>
    <xf numFmtId="0" fontId="16" fillId="4" borderId="34" xfId="0" applyFont="1" applyFill="1" applyBorder="1" applyAlignment="1" applyProtection="1">
      <alignment vertical="center" wrapText="1"/>
      <protection locked="0"/>
    </xf>
    <xf numFmtId="0" fontId="16" fillId="4" borderId="17" xfId="0" applyFont="1" applyFill="1" applyBorder="1" applyAlignment="1" applyProtection="1">
      <alignment vertical="center" wrapText="1"/>
      <protection locked="0"/>
    </xf>
    <xf numFmtId="0" fontId="16" fillId="4" borderId="18" xfId="0" applyFont="1" applyFill="1" applyBorder="1" applyAlignment="1" applyProtection="1">
      <alignment vertical="center" wrapText="1"/>
      <protection locked="0"/>
    </xf>
    <xf numFmtId="0" fontId="16" fillId="2" borderId="34" xfId="0" applyFont="1" applyFill="1" applyBorder="1" applyAlignment="1" applyProtection="1">
      <alignment vertical="center" wrapText="1"/>
      <protection locked="0"/>
    </xf>
    <xf numFmtId="0" fontId="16" fillId="2" borderId="17" xfId="0" applyFont="1" applyFill="1" applyBorder="1" applyAlignment="1" applyProtection="1">
      <alignment vertical="center" wrapText="1"/>
      <protection locked="0"/>
    </xf>
    <xf numFmtId="0" fontId="16" fillId="2" borderId="18" xfId="0" applyFont="1" applyFill="1" applyBorder="1" applyAlignment="1" applyProtection="1">
      <alignment vertical="center" wrapText="1"/>
      <protection locked="0"/>
    </xf>
    <xf numFmtId="0" fontId="16" fillId="0" borderId="34" xfId="0" applyFont="1" applyBorder="1" applyAlignment="1" applyProtection="1">
      <alignment vertical="center" wrapText="1"/>
      <protection locked="0"/>
    </xf>
    <xf numFmtId="0" fontId="16" fillId="0" borderId="17" xfId="0" applyFont="1" applyBorder="1" applyAlignment="1" applyProtection="1">
      <alignment vertical="center" wrapText="1"/>
      <protection locked="0"/>
    </xf>
    <xf numFmtId="0" fontId="16" fillId="0" borderId="18" xfId="0" applyFont="1" applyBorder="1" applyAlignment="1" applyProtection="1">
      <alignment vertical="center" wrapText="1"/>
      <protection locked="0"/>
    </xf>
    <xf numFmtId="0" fontId="16" fillId="0" borderId="41" xfId="0" applyFont="1" applyBorder="1" applyAlignment="1" applyProtection="1">
      <alignment horizontal="left" vertical="center" wrapText="1"/>
      <protection locked="0"/>
    </xf>
    <xf numFmtId="0" fontId="16" fillId="0" borderId="42" xfId="0" applyFont="1" applyBorder="1" applyAlignment="1" applyProtection="1">
      <alignment horizontal="left" vertical="center" wrapText="1"/>
      <protection locked="0"/>
    </xf>
    <xf numFmtId="0" fontId="16" fillId="0" borderId="43" xfId="0" applyFont="1" applyBorder="1" applyAlignment="1" applyProtection="1">
      <alignment horizontal="left" vertical="center" wrapText="1"/>
      <protection locked="0"/>
    </xf>
    <xf numFmtId="0" fontId="12" fillId="0" borderId="45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6" fillId="4" borderId="33" xfId="0" applyFont="1" applyFill="1" applyBorder="1" applyAlignment="1" applyProtection="1">
      <alignment horizontal="left" vertical="center" wrapText="1"/>
      <protection locked="0"/>
    </xf>
    <xf numFmtId="0" fontId="16" fillId="4" borderId="13" xfId="0" applyFont="1" applyFill="1" applyBorder="1" applyAlignment="1" applyProtection="1">
      <alignment horizontal="left" vertical="center" wrapText="1"/>
      <protection locked="0"/>
    </xf>
    <xf numFmtId="0" fontId="16" fillId="4" borderId="14" xfId="0" applyFont="1" applyFill="1" applyBorder="1" applyAlignment="1" applyProtection="1">
      <alignment horizontal="left" vertical="center" wrapText="1"/>
      <protection locked="0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16" fillId="4" borderId="35" xfId="0" applyFont="1" applyFill="1" applyBorder="1" applyAlignment="1" applyProtection="1">
      <alignment horizontal="left" vertical="center" wrapText="1"/>
      <protection locked="0"/>
    </xf>
    <xf numFmtId="0" fontId="16" fillId="4" borderId="21" xfId="0" applyFont="1" applyFill="1" applyBorder="1" applyAlignment="1" applyProtection="1">
      <alignment horizontal="left" vertical="center" wrapText="1"/>
      <protection locked="0"/>
    </xf>
    <xf numFmtId="0" fontId="16" fillId="4" borderId="24" xfId="0" applyFont="1" applyFill="1" applyBorder="1" applyAlignment="1" applyProtection="1">
      <alignment horizontal="left" vertical="center" wrapText="1"/>
      <protection locked="0"/>
    </xf>
    <xf numFmtId="0" fontId="16" fillId="0" borderId="13" xfId="0" applyFont="1" applyBorder="1" applyAlignment="1" applyProtection="1">
      <alignment horizontal="left" vertical="center"/>
      <protection locked="0"/>
    </xf>
    <xf numFmtId="0" fontId="16" fillId="0" borderId="14" xfId="0" applyFont="1" applyBorder="1" applyAlignment="1" applyProtection="1">
      <alignment horizontal="left" vertical="center"/>
      <protection locked="0"/>
    </xf>
    <xf numFmtId="0" fontId="16" fillId="4" borderId="41" xfId="0" applyFont="1" applyFill="1" applyBorder="1" applyAlignment="1" applyProtection="1">
      <alignment horizontal="left" vertical="center" wrapText="1"/>
      <protection locked="0"/>
    </xf>
    <xf numFmtId="0" fontId="16" fillId="4" borderId="42" xfId="0" applyFont="1" applyFill="1" applyBorder="1" applyAlignment="1" applyProtection="1">
      <alignment horizontal="left" vertical="center" wrapText="1"/>
      <protection locked="0"/>
    </xf>
    <xf numFmtId="0" fontId="16" fillId="4" borderId="43" xfId="0" applyFont="1" applyFill="1" applyBorder="1" applyAlignment="1" applyProtection="1">
      <alignment horizontal="left" vertical="center" wrapText="1"/>
      <protection locked="0"/>
    </xf>
    <xf numFmtId="0" fontId="16" fillId="2" borderId="33" xfId="0" applyFont="1" applyFill="1" applyBorder="1" applyAlignment="1" applyProtection="1">
      <alignment horizontal="left" vertical="center" wrapText="1"/>
      <protection locked="0"/>
    </xf>
    <xf numFmtId="0" fontId="16" fillId="2" borderId="13" xfId="0" applyFont="1" applyFill="1" applyBorder="1" applyAlignment="1" applyProtection="1">
      <alignment horizontal="left" vertical="center" wrapText="1"/>
      <protection locked="0"/>
    </xf>
    <xf numFmtId="0" fontId="16" fillId="2" borderId="14" xfId="0" applyFont="1" applyFill="1" applyBorder="1" applyAlignment="1" applyProtection="1">
      <alignment horizontal="left" vertical="center" wrapTex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83CCEB"/>
      <color rgb="FF5B9BD5"/>
      <color rgb="FF223F5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60324</xdr:colOff>
      <xdr:row>1</xdr:row>
      <xdr:rowOff>47626</xdr:rowOff>
    </xdr:from>
    <xdr:to>
      <xdr:col>8</xdr:col>
      <xdr:colOff>603250</xdr:colOff>
      <xdr:row>3</xdr:row>
      <xdr:rowOff>1</xdr:rowOff>
    </xdr:to>
    <xdr:sp macro="" textlink="">
      <xdr:nvSpPr>
        <xdr:cNvPr id="2" name="吹き出し: 線 1">
          <a:extLst>
            <a:ext uri="{FF2B5EF4-FFF2-40B4-BE49-F238E27FC236}">
              <a16:creationId xmlns:a16="http://schemas.microsoft.com/office/drawing/2014/main" id="{505AE9AD-7300-4D8C-9FF8-3F78EDB027E0}"/>
            </a:ext>
          </a:extLst>
        </xdr:cNvPr>
        <xdr:cNvSpPr/>
      </xdr:nvSpPr>
      <xdr:spPr>
        <a:xfrm>
          <a:off x="3394074" y="206376"/>
          <a:ext cx="4352926" cy="269875"/>
        </a:xfrm>
        <a:prstGeom prst="borderCallout1">
          <a:avLst>
            <a:gd name="adj1" fmla="val 103005"/>
            <a:gd name="adj2" fmla="val 194"/>
            <a:gd name="adj3" fmla="val 255151"/>
            <a:gd name="adj4" fmla="val -16920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「</a:t>
          </a:r>
          <a:r>
            <a:rPr kumimoji="1" lang="en-US" altLang="ja-JP" sz="1000"/>
            <a:t>(</a:t>
          </a:r>
          <a:r>
            <a:rPr kumimoji="1" lang="ja-JP" altLang="en-US" sz="1000"/>
            <a:t>参照</a:t>
          </a:r>
          <a:r>
            <a:rPr kumimoji="1" lang="en-US" altLang="ja-JP" sz="1000"/>
            <a:t>)</a:t>
          </a:r>
          <a:r>
            <a:rPr kumimoji="1" lang="ja-JP" altLang="en-US" sz="1000"/>
            <a:t>令和</a:t>
          </a:r>
          <a:r>
            <a:rPr kumimoji="1" lang="en-US" altLang="ja-JP" sz="1000"/>
            <a:t>6</a:t>
          </a:r>
          <a:r>
            <a:rPr kumimoji="1" lang="ja-JP" altLang="en-US" sz="1000"/>
            <a:t>年度健保等級単価一覧表」シートを参照のうえ、ご記載ください。</a:t>
          </a:r>
        </a:p>
      </xdr:txBody>
    </xdr:sp>
    <xdr:clientData/>
  </xdr:twoCellAnchor>
  <xdr:twoCellAnchor>
    <xdr:from>
      <xdr:col>0</xdr:col>
      <xdr:colOff>160338</xdr:colOff>
      <xdr:row>11</xdr:row>
      <xdr:rowOff>85727</xdr:rowOff>
    </xdr:from>
    <xdr:to>
      <xdr:col>2</xdr:col>
      <xdr:colOff>388938</xdr:colOff>
      <xdr:row>16</xdr:row>
      <xdr:rowOff>44451</xdr:rowOff>
    </xdr:to>
    <xdr:sp macro="" textlink="">
      <xdr:nvSpPr>
        <xdr:cNvPr id="3" name="吹き出し: 線 2">
          <a:extLst>
            <a:ext uri="{FF2B5EF4-FFF2-40B4-BE49-F238E27FC236}">
              <a16:creationId xmlns:a16="http://schemas.microsoft.com/office/drawing/2014/main" id="{B0F75526-B16F-427D-BF89-8F4C89BF266D}"/>
            </a:ext>
          </a:extLst>
        </xdr:cNvPr>
        <xdr:cNvSpPr/>
      </xdr:nvSpPr>
      <xdr:spPr>
        <a:xfrm>
          <a:off x="160338" y="2101852"/>
          <a:ext cx="1530350" cy="974724"/>
        </a:xfrm>
        <a:prstGeom prst="borderCallout1">
          <a:avLst>
            <a:gd name="adj1" fmla="val 2211"/>
            <a:gd name="adj2" fmla="val 46310"/>
            <a:gd name="adj3" fmla="val -71454"/>
            <a:gd name="adj4" fmla="val 41041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業務日誌から自動で反映されます。</a:t>
          </a:r>
          <a:endParaRPr kumimoji="1" lang="en-US" altLang="ja-JP" sz="1000"/>
        </a:p>
        <a:p>
          <a:pPr algn="l"/>
          <a:r>
            <a:rPr kumimoji="1" lang="ja-JP" altLang="en-US" sz="1000"/>
            <a:t>この氏名を収支報告書　支払先名称にご記載ください。</a:t>
          </a:r>
        </a:p>
      </xdr:txBody>
    </xdr:sp>
    <xdr:clientData/>
  </xdr:twoCellAnchor>
  <xdr:twoCellAnchor>
    <xdr:from>
      <xdr:col>8</xdr:col>
      <xdr:colOff>750887</xdr:colOff>
      <xdr:row>2</xdr:row>
      <xdr:rowOff>123824</xdr:rowOff>
    </xdr:from>
    <xdr:to>
      <xdr:col>10</xdr:col>
      <xdr:colOff>841375</xdr:colOff>
      <xdr:row>5</xdr:row>
      <xdr:rowOff>98424</xdr:rowOff>
    </xdr:to>
    <xdr:sp macro="" textlink="">
      <xdr:nvSpPr>
        <xdr:cNvPr id="4" name="吹き出し: 線 3">
          <a:extLst>
            <a:ext uri="{FF2B5EF4-FFF2-40B4-BE49-F238E27FC236}">
              <a16:creationId xmlns:a16="http://schemas.microsoft.com/office/drawing/2014/main" id="{9BFD2C01-19C9-4AAD-953C-C725593F13DA}"/>
            </a:ext>
          </a:extLst>
        </xdr:cNvPr>
        <xdr:cNvSpPr/>
      </xdr:nvSpPr>
      <xdr:spPr>
        <a:xfrm>
          <a:off x="7894637" y="441324"/>
          <a:ext cx="1995488" cy="450850"/>
        </a:xfrm>
        <a:prstGeom prst="borderCallout1">
          <a:avLst>
            <a:gd name="adj1" fmla="val 103005"/>
            <a:gd name="adj2" fmla="val 194"/>
            <a:gd name="adj3" fmla="val 215008"/>
            <a:gd name="adj4" fmla="val -69371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月々の従事時間は業務日誌から自動で反映されます。</a:t>
          </a:r>
        </a:p>
      </xdr:txBody>
    </xdr:sp>
    <xdr:clientData/>
  </xdr:twoCellAnchor>
  <xdr:twoCellAnchor>
    <xdr:from>
      <xdr:col>4</xdr:col>
      <xdr:colOff>95250</xdr:colOff>
      <xdr:row>3</xdr:row>
      <xdr:rowOff>9525</xdr:rowOff>
    </xdr:from>
    <xdr:to>
      <xdr:col>4</xdr:col>
      <xdr:colOff>428625</xdr:colOff>
      <xdr:row>5</xdr:row>
      <xdr:rowOff>103188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13CB8664-3754-4E25-956D-677E8779BDF2}"/>
            </a:ext>
          </a:extLst>
        </xdr:cNvPr>
        <xdr:cNvCxnSpPr/>
      </xdr:nvCxnSpPr>
      <xdr:spPr>
        <a:xfrm>
          <a:off x="3429000" y="485775"/>
          <a:ext cx="333375" cy="411163"/>
        </a:xfrm>
        <a:prstGeom prst="line">
          <a:avLst/>
        </a:prstGeom>
        <a:ln w="12700">
          <a:solidFill>
            <a:srgbClr val="223F59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730250</xdr:colOff>
      <xdr:row>17</xdr:row>
      <xdr:rowOff>68262</xdr:rowOff>
    </xdr:from>
    <xdr:to>
      <xdr:col>14</xdr:col>
      <xdr:colOff>0</xdr:colOff>
      <xdr:row>20</xdr:row>
      <xdr:rowOff>112712</xdr:rowOff>
    </xdr:to>
    <xdr:sp macro="" textlink="">
      <xdr:nvSpPr>
        <xdr:cNvPr id="6" name="吹き出し: 線 5">
          <a:extLst>
            <a:ext uri="{FF2B5EF4-FFF2-40B4-BE49-F238E27FC236}">
              <a16:creationId xmlns:a16="http://schemas.microsoft.com/office/drawing/2014/main" id="{B2586865-06D7-4234-A041-4AE511192A75}"/>
            </a:ext>
          </a:extLst>
        </xdr:cNvPr>
        <xdr:cNvSpPr/>
      </xdr:nvSpPr>
      <xdr:spPr>
        <a:xfrm>
          <a:off x="11684000" y="3259137"/>
          <a:ext cx="1528764" cy="520700"/>
        </a:xfrm>
        <a:prstGeom prst="borderCallout1">
          <a:avLst>
            <a:gd name="adj1" fmla="val -44"/>
            <a:gd name="adj2" fmla="val 99265"/>
            <a:gd name="adj3" fmla="val -122937"/>
            <a:gd name="adj4" fmla="val 143299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この金額を収支報告書 支払額にご記載ください。</a:t>
          </a:r>
        </a:p>
      </xdr:txBody>
    </xdr:sp>
    <xdr:clientData/>
  </xdr:twoCellAnchor>
  <xdr:twoCellAnchor>
    <xdr:from>
      <xdr:col>0</xdr:col>
      <xdr:colOff>190500</xdr:colOff>
      <xdr:row>6</xdr:row>
      <xdr:rowOff>92075</xdr:rowOff>
    </xdr:from>
    <xdr:to>
      <xdr:col>2</xdr:col>
      <xdr:colOff>742950</xdr:colOff>
      <xdr:row>8</xdr:row>
      <xdr:rowOff>85725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8CDDB63B-6296-10C4-4AF6-888146ADFE2B}"/>
            </a:ext>
          </a:extLst>
        </xdr:cNvPr>
        <xdr:cNvSpPr/>
      </xdr:nvSpPr>
      <xdr:spPr>
        <a:xfrm>
          <a:off x="190500" y="1073150"/>
          <a:ext cx="1857375" cy="327025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2</xdr:col>
      <xdr:colOff>960438</xdr:colOff>
      <xdr:row>5</xdr:row>
      <xdr:rowOff>107949</xdr:rowOff>
    </xdr:from>
    <xdr:to>
      <xdr:col>5</xdr:col>
      <xdr:colOff>182563</xdr:colOff>
      <xdr:row>8</xdr:row>
      <xdr:rowOff>39687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366F61C0-274A-4644-B5BF-7991D00F6DCC}"/>
            </a:ext>
          </a:extLst>
        </xdr:cNvPr>
        <xdr:cNvSpPr/>
      </xdr:nvSpPr>
      <xdr:spPr>
        <a:xfrm>
          <a:off x="2262188" y="901699"/>
          <a:ext cx="2206625" cy="439738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14</xdr:col>
      <xdr:colOff>0</xdr:colOff>
      <xdr:row>10</xdr:row>
      <xdr:rowOff>317500</xdr:rowOff>
    </xdr:from>
    <xdr:to>
      <xdr:col>15</xdr:col>
      <xdr:colOff>82550</xdr:colOff>
      <xdr:row>13</xdr:row>
      <xdr:rowOff>61912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9D167AF3-340C-4273-A76E-5C7817EAA70D}"/>
            </a:ext>
          </a:extLst>
        </xdr:cNvPr>
        <xdr:cNvSpPr/>
      </xdr:nvSpPr>
      <xdr:spPr>
        <a:xfrm>
          <a:off x="13782675" y="1952625"/>
          <a:ext cx="1476375" cy="665162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2</xdr:col>
      <xdr:colOff>1036637</xdr:colOff>
      <xdr:row>8</xdr:row>
      <xdr:rowOff>100013</xdr:rowOff>
    </xdr:from>
    <xdr:to>
      <xdr:col>14</xdr:col>
      <xdr:colOff>0</xdr:colOff>
      <xdr:row>10</xdr:row>
      <xdr:rowOff>100013</xdr:rowOff>
    </xdr:to>
    <xdr:sp macro="" textlink="">
      <xdr:nvSpPr>
        <xdr:cNvPr id="11" name="四角形: 角を丸くする 10">
          <a:extLst>
            <a:ext uri="{FF2B5EF4-FFF2-40B4-BE49-F238E27FC236}">
              <a16:creationId xmlns:a16="http://schemas.microsoft.com/office/drawing/2014/main" id="{6AC6D741-D748-47AF-B028-37C8A7E0A23C}"/>
            </a:ext>
          </a:extLst>
        </xdr:cNvPr>
        <xdr:cNvSpPr/>
      </xdr:nvSpPr>
      <xdr:spPr>
        <a:xfrm>
          <a:off x="2338387" y="1401763"/>
          <a:ext cx="11422063" cy="333375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2</xdr:col>
      <xdr:colOff>1039813</xdr:colOff>
      <xdr:row>10</xdr:row>
      <xdr:rowOff>322262</xdr:rowOff>
    </xdr:from>
    <xdr:to>
      <xdr:col>14</xdr:col>
      <xdr:colOff>0</xdr:colOff>
      <xdr:row>12</xdr:row>
      <xdr:rowOff>115887</xdr:rowOff>
    </xdr:to>
    <xdr:sp macro="" textlink="">
      <xdr:nvSpPr>
        <xdr:cNvPr id="13" name="四角形: 角を丸くする 12">
          <a:extLst>
            <a:ext uri="{FF2B5EF4-FFF2-40B4-BE49-F238E27FC236}">
              <a16:creationId xmlns:a16="http://schemas.microsoft.com/office/drawing/2014/main" id="{3579F299-EA3E-4AE9-B043-2B1FF540891A}"/>
            </a:ext>
          </a:extLst>
        </xdr:cNvPr>
        <xdr:cNvSpPr/>
      </xdr:nvSpPr>
      <xdr:spPr>
        <a:xfrm>
          <a:off x="2341563" y="1957387"/>
          <a:ext cx="11422063" cy="333375"/>
        </a:xfrm>
        <a:prstGeom prst="roundRect">
          <a:avLst/>
        </a:prstGeom>
        <a:solidFill>
          <a:srgbClr val="5B9BD5">
            <a:alpha val="20000"/>
          </a:srgb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twoCellAnchor>
    <xdr:from>
      <xdr:col>8</xdr:col>
      <xdr:colOff>53973</xdr:colOff>
      <xdr:row>17</xdr:row>
      <xdr:rowOff>98425</xdr:rowOff>
    </xdr:from>
    <xdr:to>
      <xdr:col>10</xdr:col>
      <xdr:colOff>166686</xdr:colOff>
      <xdr:row>21</xdr:row>
      <xdr:rowOff>138113</xdr:rowOff>
    </xdr:to>
    <xdr:sp macro="" textlink="">
      <xdr:nvSpPr>
        <xdr:cNvPr id="14" name="吹き出し: 線 13">
          <a:extLst>
            <a:ext uri="{FF2B5EF4-FFF2-40B4-BE49-F238E27FC236}">
              <a16:creationId xmlns:a16="http://schemas.microsoft.com/office/drawing/2014/main" id="{8BDE914B-77B9-4B70-B65E-E5324B9B0207}"/>
            </a:ext>
          </a:extLst>
        </xdr:cNvPr>
        <xdr:cNvSpPr/>
      </xdr:nvSpPr>
      <xdr:spPr>
        <a:xfrm>
          <a:off x="7197723" y="3289300"/>
          <a:ext cx="2017713" cy="674688"/>
        </a:xfrm>
        <a:prstGeom prst="borderCallout1">
          <a:avLst>
            <a:gd name="adj1" fmla="val 1815"/>
            <a:gd name="adj2" fmla="val -887"/>
            <a:gd name="adj3" fmla="val -146395"/>
            <a:gd name="adj4" fmla="val -40785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/>
            <a:t>月々の人件費小計は自動計算されます。</a:t>
          </a:r>
          <a:endParaRPr kumimoji="1" lang="en-US" altLang="ja-JP" sz="1000"/>
        </a:p>
        <a:p>
          <a:pPr algn="l"/>
          <a:r>
            <a:rPr kumimoji="1" lang="ja-JP" altLang="en-US" sz="1000"/>
            <a:t>（時間単価</a:t>
          </a:r>
          <a:r>
            <a:rPr kumimoji="1" lang="en-US" altLang="ja-JP" sz="1000"/>
            <a:t>×</a:t>
          </a:r>
          <a:r>
            <a:rPr kumimoji="1" lang="ja-JP" altLang="en-US" sz="1000"/>
            <a:t>その月の従事時間）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76200</xdr:colOff>
      <xdr:row>72</xdr:row>
      <xdr:rowOff>140449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0B910D5-264E-4B75-8407-16E7CB5649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61925"/>
          <a:ext cx="6172200" cy="116371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372240</xdr:colOff>
      <xdr:row>9</xdr:row>
      <xdr:rowOff>1002268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411A4FC-2217-4D53-90AF-81800A2F23ED}"/>
            </a:ext>
          </a:extLst>
        </xdr:cNvPr>
        <xdr:cNvSpPr txBox="1"/>
      </xdr:nvSpPr>
      <xdr:spPr>
        <a:xfrm flipH="1">
          <a:off x="1392373" y="2597283"/>
          <a:ext cx="1936169" cy="459100"/>
        </a:xfrm>
        <a:prstGeom prst="rect">
          <a:avLst/>
        </a:prstGeom>
        <a:ln w="1905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  <xdr:twoCellAnchor>
    <xdr:from>
      <xdr:col>2</xdr:col>
      <xdr:colOff>568325</xdr:colOff>
      <xdr:row>9</xdr:row>
      <xdr:rowOff>293423</xdr:rowOff>
    </xdr:from>
    <xdr:to>
      <xdr:col>5</xdr:col>
      <xdr:colOff>579376</xdr:colOff>
      <xdr:row>9</xdr:row>
      <xdr:rowOff>656318</xdr:rowOff>
    </xdr:to>
    <xdr:sp macro="" textlink="">
      <xdr:nvSpPr>
        <xdr:cNvPr id="3" name="吹き出し: 線 2">
          <a:extLst>
            <a:ext uri="{FF2B5EF4-FFF2-40B4-BE49-F238E27FC236}">
              <a16:creationId xmlns:a16="http://schemas.microsoft.com/office/drawing/2014/main" id="{C1DB6760-F147-4C44-95D5-E0E923EB57B4}"/>
            </a:ext>
          </a:extLst>
        </xdr:cNvPr>
        <xdr:cNvSpPr/>
      </xdr:nvSpPr>
      <xdr:spPr>
        <a:xfrm>
          <a:off x="1582057" y="1885459"/>
          <a:ext cx="1875230" cy="362895"/>
        </a:xfrm>
        <a:prstGeom prst="borderCallout1">
          <a:avLst>
            <a:gd name="adj1" fmla="val 70863"/>
            <a:gd name="adj2" fmla="val -105"/>
            <a:gd name="adj3" fmla="val -81478"/>
            <a:gd name="adj4" fmla="val -24164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採択された事業に従事した時間をご記載ください。</a:t>
          </a:r>
        </a:p>
      </xdr:txBody>
    </xdr:sp>
    <xdr:clientData/>
  </xdr:twoCellAnchor>
  <xdr:twoCellAnchor>
    <xdr:from>
      <xdr:col>8</xdr:col>
      <xdr:colOff>456792</xdr:colOff>
      <xdr:row>0</xdr:row>
      <xdr:rowOff>104612</xdr:rowOff>
    </xdr:from>
    <xdr:to>
      <xdr:col>13</xdr:col>
      <xdr:colOff>401117</xdr:colOff>
      <xdr:row>2</xdr:row>
      <xdr:rowOff>69193</xdr:rowOff>
    </xdr:to>
    <xdr:sp macro="" textlink="">
      <xdr:nvSpPr>
        <xdr:cNvPr id="4" name="線吹き出し 1 (枠付き) 2">
          <a:extLst>
            <a:ext uri="{FF2B5EF4-FFF2-40B4-BE49-F238E27FC236}">
              <a16:creationId xmlns:a16="http://schemas.microsoft.com/office/drawing/2014/main" id="{D6DA2AB4-FA5B-4BC2-ACAE-4C4A3162FDF1}"/>
            </a:ext>
          </a:extLst>
        </xdr:cNvPr>
        <xdr:cNvSpPr/>
      </xdr:nvSpPr>
      <xdr:spPr>
        <a:xfrm>
          <a:off x="5019267" y="104612"/>
          <a:ext cx="2678000" cy="374156"/>
        </a:xfrm>
        <a:prstGeom prst="borderCallout1">
          <a:avLst>
            <a:gd name="adj1" fmla="val 103083"/>
            <a:gd name="adj2" fmla="val -35"/>
            <a:gd name="adj3" fmla="val 274962"/>
            <a:gd name="adj4" fmla="val -37656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休憩時間等の</a:t>
          </a:r>
          <a:r>
            <a:rPr kumimoji="1" lang="ja-JP" altLang="ja-JP" sz="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採択された事業以外の業務に携わっている</a:t>
          </a:r>
          <a:r>
            <a:rPr kumimoji="1" lang="ja-JP" altLang="en-US" sz="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時間を</a:t>
          </a:r>
          <a:r>
            <a:rPr kumimoji="1" lang="ja-JP" altLang="en-US" sz="800"/>
            <a:t>除外ください。</a:t>
          </a:r>
          <a:endParaRPr kumimoji="1" lang="en-US" altLang="ja-JP" sz="800"/>
        </a:p>
      </xdr:txBody>
    </xdr:sp>
    <xdr:clientData/>
  </xdr:twoCellAnchor>
  <xdr:twoCellAnchor>
    <xdr:from>
      <xdr:col>3</xdr:col>
      <xdr:colOff>368300</xdr:colOff>
      <xdr:row>0</xdr:row>
      <xdr:rowOff>125942</xdr:rowOff>
    </xdr:from>
    <xdr:to>
      <xdr:col>8</xdr:col>
      <xdr:colOff>82826</xdr:colOff>
      <xdr:row>1</xdr:row>
      <xdr:rowOff>104776</xdr:rowOff>
    </xdr:to>
    <xdr:sp macro="" textlink="">
      <xdr:nvSpPr>
        <xdr:cNvPr id="5" name="吹き出し: 線 4">
          <a:extLst>
            <a:ext uri="{FF2B5EF4-FFF2-40B4-BE49-F238E27FC236}">
              <a16:creationId xmlns:a16="http://schemas.microsoft.com/office/drawing/2014/main" id="{8425333F-661A-4B69-BC8D-429464B98C83}"/>
            </a:ext>
          </a:extLst>
        </xdr:cNvPr>
        <xdr:cNvSpPr/>
      </xdr:nvSpPr>
      <xdr:spPr>
        <a:xfrm>
          <a:off x="2011017" y="125942"/>
          <a:ext cx="2641048" cy="227312"/>
        </a:xfrm>
        <a:prstGeom prst="borderCallout1">
          <a:avLst>
            <a:gd name="adj1" fmla="val 103005"/>
            <a:gd name="adj2" fmla="val 194"/>
            <a:gd name="adj3" fmla="val 197614"/>
            <a:gd name="adj4" fmla="val -21277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最初の月に記載すれば、以降の月は自動反映されます。</a:t>
          </a:r>
        </a:p>
      </xdr:txBody>
    </xdr:sp>
    <xdr:clientData/>
  </xdr:twoCellAnchor>
  <xdr:twoCellAnchor>
    <xdr:from>
      <xdr:col>3</xdr:col>
      <xdr:colOff>373185</xdr:colOff>
      <xdr:row>1</xdr:row>
      <xdr:rowOff>103798</xdr:rowOff>
    </xdr:from>
    <xdr:to>
      <xdr:col>4</xdr:col>
      <xdr:colOff>626452</xdr:colOff>
      <xdr:row>3</xdr:row>
      <xdr:rowOff>87923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DD61DFC4-78F6-4183-952A-B22E63AF7C00}"/>
            </a:ext>
          </a:extLst>
        </xdr:cNvPr>
        <xdr:cNvCxnSpPr/>
      </xdr:nvCxnSpPr>
      <xdr:spPr>
        <a:xfrm flipH="1" flipV="1">
          <a:off x="2014416" y="352913"/>
          <a:ext cx="872392" cy="251558"/>
        </a:xfrm>
        <a:prstGeom prst="line">
          <a:avLst/>
        </a:prstGeom>
        <a:ln w="12700">
          <a:solidFill>
            <a:srgbClr val="223F59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76200</xdr:colOff>
      <xdr:row>3</xdr:row>
      <xdr:rowOff>69850</xdr:rowOff>
    </xdr:from>
    <xdr:to>
      <xdr:col>3</xdr:col>
      <xdr:colOff>403225</xdr:colOff>
      <xdr:row>6</xdr:row>
      <xdr:rowOff>76200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2C4AC270-6A09-6E80-A481-D979CD60EA1D}"/>
            </a:ext>
          </a:extLst>
        </xdr:cNvPr>
        <xdr:cNvSpPr/>
      </xdr:nvSpPr>
      <xdr:spPr>
        <a:xfrm>
          <a:off x="76200" y="590550"/>
          <a:ext cx="1971675" cy="431800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619124</xdr:colOff>
      <xdr:row>3</xdr:row>
      <xdr:rowOff>54952</xdr:rowOff>
    </xdr:from>
    <xdr:to>
      <xdr:col>8</xdr:col>
      <xdr:colOff>322384</xdr:colOff>
      <xdr:row>6</xdr:row>
      <xdr:rowOff>69605</xdr:rowOff>
    </xdr:to>
    <xdr:sp macro="" textlink="">
      <xdr:nvSpPr>
        <xdr:cNvPr id="13" name="四角形: 角を丸くする 12">
          <a:extLst>
            <a:ext uri="{FF2B5EF4-FFF2-40B4-BE49-F238E27FC236}">
              <a16:creationId xmlns:a16="http://schemas.microsoft.com/office/drawing/2014/main" id="{FE2F961F-0A4C-B6A7-CEC3-B8C68B0BFE8D}"/>
            </a:ext>
          </a:extLst>
        </xdr:cNvPr>
        <xdr:cNvSpPr/>
      </xdr:nvSpPr>
      <xdr:spPr>
        <a:xfrm>
          <a:off x="2879480" y="571500"/>
          <a:ext cx="2011241" cy="432288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597633</xdr:colOff>
      <xdr:row>7</xdr:row>
      <xdr:rowOff>65942</xdr:rowOff>
    </xdr:from>
    <xdr:to>
      <xdr:col>7</xdr:col>
      <xdr:colOff>488</xdr:colOff>
      <xdr:row>8</xdr:row>
      <xdr:rowOff>238125</xdr:rowOff>
    </xdr:to>
    <xdr:sp macro="" textlink="">
      <xdr:nvSpPr>
        <xdr:cNvPr id="15" name="四角形: 角を丸くする 14">
          <a:extLst>
            <a:ext uri="{FF2B5EF4-FFF2-40B4-BE49-F238E27FC236}">
              <a16:creationId xmlns:a16="http://schemas.microsoft.com/office/drawing/2014/main" id="{303BBD29-1E38-A3B0-C1B4-39BD4ACABBE8}"/>
            </a:ext>
          </a:extLst>
        </xdr:cNvPr>
        <xdr:cNvSpPr/>
      </xdr:nvSpPr>
      <xdr:spPr>
        <a:xfrm>
          <a:off x="3488104" y="1113692"/>
          <a:ext cx="556846" cy="476250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36992</xdr:colOff>
      <xdr:row>8</xdr:row>
      <xdr:rowOff>19369</xdr:rowOff>
    </xdr:from>
    <xdr:to>
      <xdr:col>5</xdr:col>
      <xdr:colOff>572420</xdr:colOff>
      <xdr:row>8</xdr:row>
      <xdr:rowOff>217346</xdr:rowOff>
    </xdr:to>
    <xdr:sp macro="" textlink="">
      <xdr:nvSpPr>
        <xdr:cNvPr id="16" name="四角形: 角を丸くする 15">
          <a:extLst>
            <a:ext uri="{FF2B5EF4-FFF2-40B4-BE49-F238E27FC236}">
              <a16:creationId xmlns:a16="http://schemas.microsoft.com/office/drawing/2014/main" id="{58B258AB-5555-941D-4B8F-3E0161F4D221}"/>
            </a:ext>
          </a:extLst>
        </xdr:cNvPr>
        <xdr:cNvSpPr/>
      </xdr:nvSpPr>
      <xdr:spPr>
        <a:xfrm>
          <a:off x="1057125" y="1377668"/>
          <a:ext cx="2406612" cy="197977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254276</xdr:colOff>
      <xdr:row>8</xdr:row>
      <xdr:rowOff>220317</xdr:rowOff>
    </xdr:from>
    <xdr:to>
      <xdr:col>16</xdr:col>
      <xdr:colOff>466035</xdr:colOff>
      <xdr:row>9</xdr:row>
      <xdr:rowOff>1304511</xdr:rowOff>
    </xdr:to>
    <xdr:sp macro="" textlink="">
      <xdr:nvSpPr>
        <xdr:cNvPr id="17" name="線吹き出し 1 (枠付き) 13">
          <a:extLst>
            <a:ext uri="{FF2B5EF4-FFF2-40B4-BE49-F238E27FC236}">
              <a16:creationId xmlns:a16="http://schemas.microsoft.com/office/drawing/2014/main" id="{9BB683E5-521D-4722-97C8-39EC3234C0FF}"/>
            </a:ext>
          </a:extLst>
        </xdr:cNvPr>
        <xdr:cNvSpPr/>
      </xdr:nvSpPr>
      <xdr:spPr>
        <a:xfrm>
          <a:off x="8184874" y="1566241"/>
          <a:ext cx="1454150" cy="1325770"/>
        </a:xfrm>
        <a:prstGeom prst="borderCallout1">
          <a:avLst>
            <a:gd name="adj1" fmla="val 57212"/>
            <a:gd name="adj2" fmla="val -208"/>
            <a:gd name="adj3" fmla="val 64030"/>
            <a:gd name="adj4" fmla="val -56376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打ち合わせの場合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2</a:t>
          </a:r>
          <a:r>
            <a:rPr kumimoji="1" lang="ja-JP" altLang="en-US" sz="800"/>
            <a:t>時間を超える場合は、議事録をご提出ください。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2</a:t>
          </a:r>
          <a:r>
            <a:rPr kumimoji="1" lang="ja-JP" altLang="en-US" sz="800"/>
            <a:t>時間を超えない場合は、守秘義務の範囲内にて、できるだけ細かく具体的にご記載ください。</a:t>
          </a:r>
        </a:p>
      </xdr:txBody>
    </xdr:sp>
    <xdr:clientData/>
  </xdr:twoCellAnchor>
  <xdr:twoCellAnchor>
    <xdr:from>
      <xdr:col>14</xdr:col>
      <xdr:colOff>35990</xdr:colOff>
      <xdr:row>10</xdr:row>
      <xdr:rowOff>36332</xdr:rowOff>
    </xdr:from>
    <xdr:to>
      <xdr:col>16</xdr:col>
      <xdr:colOff>173885</xdr:colOff>
      <xdr:row>16</xdr:row>
      <xdr:rowOff>330459</xdr:rowOff>
    </xdr:to>
    <xdr:sp macro="" textlink="">
      <xdr:nvSpPr>
        <xdr:cNvPr id="18" name="線吹き出し 1 (枠付き) 20">
          <a:extLst>
            <a:ext uri="{FF2B5EF4-FFF2-40B4-BE49-F238E27FC236}">
              <a16:creationId xmlns:a16="http://schemas.microsoft.com/office/drawing/2014/main" id="{FF1934D1-D573-4BC6-9B61-9D96A1CBC72E}"/>
            </a:ext>
          </a:extLst>
        </xdr:cNvPr>
        <xdr:cNvSpPr/>
      </xdr:nvSpPr>
      <xdr:spPr>
        <a:xfrm>
          <a:off x="7932993" y="3238870"/>
          <a:ext cx="1372257" cy="1489612"/>
        </a:xfrm>
        <a:prstGeom prst="borderCallout1">
          <a:avLst>
            <a:gd name="adj1" fmla="val 8251"/>
            <a:gd name="adj2" fmla="val -1907"/>
            <a:gd name="adj3" fmla="val 11217"/>
            <a:gd name="adj4" fmla="val -98507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制作作業の場合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ja-JP" altLang="en-US" sz="800"/>
            <a:t>その日に何の作業し、どれほど進んだのかが分かるようにご記載してください。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※</a:t>
          </a:r>
          <a:r>
            <a:rPr kumimoji="1" lang="ja-JP" altLang="en-US" sz="800"/>
            <a:t>連日の作業の場合でも、「同上」は</a:t>
          </a:r>
          <a:r>
            <a:rPr kumimoji="1" lang="en-US" altLang="ja-JP" sz="800"/>
            <a:t>NG</a:t>
          </a:r>
          <a:r>
            <a:rPr kumimoji="1" lang="ja-JP" altLang="en-US" sz="800"/>
            <a:t>となります。必ず進捗が分かるようにご記載ください。</a:t>
          </a:r>
        </a:p>
      </xdr:txBody>
    </xdr:sp>
    <xdr:clientData/>
  </xdr:twoCellAnchor>
  <xdr:twoCellAnchor>
    <xdr:from>
      <xdr:col>7</xdr:col>
      <xdr:colOff>473075</xdr:colOff>
      <xdr:row>9</xdr:row>
      <xdr:rowOff>97183</xdr:rowOff>
    </xdr:from>
    <xdr:to>
      <xdr:col>13</xdr:col>
      <xdr:colOff>51490</xdr:colOff>
      <xdr:row>9</xdr:row>
      <xdr:rowOff>1512128</xdr:rowOff>
    </xdr:to>
    <xdr:sp macro="" textlink="">
      <xdr:nvSpPr>
        <xdr:cNvPr id="19" name="四角形: 角を丸くする 18">
          <a:extLst>
            <a:ext uri="{FF2B5EF4-FFF2-40B4-BE49-F238E27FC236}">
              <a16:creationId xmlns:a16="http://schemas.microsoft.com/office/drawing/2014/main" id="{D191174B-05EC-5530-816A-D6B2082BC073}"/>
            </a:ext>
          </a:extLst>
        </xdr:cNvPr>
        <xdr:cNvSpPr/>
      </xdr:nvSpPr>
      <xdr:spPr>
        <a:xfrm>
          <a:off x="4517749" y="1684683"/>
          <a:ext cx="2843143" cy="1414945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65295</xdr:colOff>
      <xdr:row>16</xdr:row>
      <xdr:rowOff>138004</xdr:rowOff>
    </xdr:from>
    <xdr:to>
      <xdr:col>14</xdr:col>
      <xdr:colOff>27060</xdr:colOff>
      <xdr:row>16</xdr:row>
      <xdr:rowOff>175280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50ACC0FE-C247-47DA-B340-C745CC69C5F5}"/>
            </a:ext>
          </a:extLst>
        </xdr:cNvPr>
        <xdr:cNvCxnSpPr>
          <a:endCxn id="22" idx="3"/>
        </xdr:cNvCxnSpPr>
      </xdr:nvCxnSpPr>
      <xdr:spPr>
        <a:xfrm flipH="1">
          <a:off x="7363285" y="4537905"/>
          <a:ext cx="581431" cy="37276"/>
        </a:xfrm>
        <a:prstGeom prst="line">
          <a:avLst/>
        </a:prstGeom>
        <a:ln w="12700">
          <a:solidFill>
            <a:srgbClr val="223F59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6902</xdr:colOff>
      <xdr:row>10</xdr:row>
      <xdr:rowOff>47763</xdr:rowOff>
    </xdr:from>
    <xdr:to>
      <xdr:col>11</xdr:col>
      <xdr:colOff>530914</xdr:colOff>
      <xdr:row>10</xdr:row>
      <xdr:rowOff>316948</xdr:rowOff>
    </xdr:to>
    <xdr:sp macro="" textlink="">
      <xdr:nvSpPr>
        <xdr:cNvPr id="21" name="四角形: 角を丸くする 20">
          <a:extLst>
            <a:ext uri="{FF2B5EF4-FFF2-40B4-BE49-F238E27FC236}">
              <a16:creationId xmlns:a16="http://schemas.microsoft.com/office/drawing/2014/main" id="{2539A71F-6D3D-8870-AFF4-100AA5DC17FB}"/>
            </a:ext>
          </a:extLst>
        </xdr:cNvPr>
        <xdr:cNvSpPr/>
      </xdr:nvSpPr>
      <xdr:spPr>
        <a:xfrm>
          <a:off x="4576141" y="3243470"/>
          <a:ext cx="2021784" cy="269185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0</xdr:colOff>
      <xdr:row>16</xdr:row>
      <xdr:rowOff>10077</xdr:rowOff>
    </xdr:from>
    <xdr:to>
      <xdr:col>13</xdr:col>
      <xdr:colOff>62120</xdr:colOff>
      <xdr:row>17</xdr:row>
      <xdr:rowOff>0</xdr:rowOff>
    </xdr:to>
    <xdr:sp macro="" textlink="">
      <xdr:nvSpPr>
        <xdr:cNvPr id="22" name="四角形: 角を丸くする 21">
          <a:extLst>
            <a:ext uri="{FF2B5EF4-FFF2-40B4-BE49-F238E27FC236}">
              <a16:creationId xmlns:a16="http://schemas.microsoft.com/office/drawing/2014/main" id="{33763D64-6D36-5669-6D11-9000EE09E975}"/>
            </a:ext>
          </a:extLst>
        </xdr:cNvPr>
        <xdr:cNvSpPr/>
      </xdr:nvSpPr>
      <xdr:spPr>
        <a:xfrm>
          <a:off x="4569239" y="4413664"/>
          <a:ext cx="2802283" cy="335032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294480</xdr:colOff>
      <xdr:row>19</xdr:row>
      <xdr:rowOff>88332</xdr:rowOff>
    </xdr:from>
    <xdr:to>
      <xdr:col>15</xdr:col>
      <xdr:colOff>467518</xdr:colOff>
      <xdr:row>22</xdr:row>
      <xdr:rowOff>64916</xdr:rowOff>
    </xdr:to>
    <xdr:sp macro="" textlink="">
      <xdr:nvSpPr>
        <xdr:cNvPr id="26" name="線吹き出し 1 (枠付き) 19">
          <a:extLst>
            <a:ext uri="{FF2B5EF4-FFF2-40B4-BE49-F238E27FC236}">
              <a16:creationId xmlns:a16="http://schemas.microsoft.com/office/drawing/2014/main" id="{93597C7C-0276-45FB-BDEC-5E02148F7C7F}"/>
            </a:ext>
          </a:extLst>
        </xdr:cNvPr>
        <xdr:cNvSpPr/>
      </xdr:nvSpPr>
      <xdr:spPr>
        <a:xfrm>
          <a:off x="7581105" y="5163796"/>
          <a:ext cx="1411288" cy="486852"/>
        </a:xfrm>
        <a:prstGeom prst="borderCallout1">
          <a:avLst>
            <a:gd name="adj1" fmla="val 20310"/>
            <a:gd name="adj2" fmla="val 178"/>
            <a:gd name="adj3" fmla="val 33655"/>
            <a:gd name="adj4" fmla="val -94439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添付がある場合、添付の番号等をご記載ください。</a:t>
          </a:r>
        </a:p>
      </xdr:txBody>
    </xdr:sp>
    <xdr:clientData/>
  </xdr:twoCellAnchor>
  <xdr:twoCellAnchor>
    <xdr:from>
      <xdr:col>8</xdr:col>
      <xdr:colOff>3176</xdr:colOff>
      <xdr:row>19</xdr:row>
      <xdr:rowOff>125640</xdr:rowOff>
    </xdr:from>
    <xdr:to>
      <xdr:col>11</xdr:col>
      <xdr:colOff>200479</xdr:colOff>
      <xdr:row>21</xdr:row>
      <xdr:rowOff>64407</xdr:rowOff>
    </xdr:to>
    <xdr:sp macro="" textlink="">
      <xdr:nvSpPr>
        <xdr:cNvPr id="27" name="四角形: 角を丸くする 26">
          <a:extLst>
            <a:ext uri="{FF2B5EF4-FFF2-40B4-BE49-F238E27FC236}">
              <a16:creationId xmlns:a16="http://schemas.microsoft.com/office/drawing/2014/main" id="{BCCC1FAE-F277-F18D-D0A7-67CB0895CF57}"/>
            </a:ext>
          </a:extLst>
        </xdr:cNvPr>
        <xdr:cNvSpPr/>
      </xdr:nvSpPr>
      <xdr:spPr>
        <a:xfrm>
          <a:off x="4554765" y="5201104"/>
          <a:ext cx="1694089" cy="278946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126094</xdr:colOff>
      <xdr:row>4</xdr:row>
      <xdr:rowOff>34926</xdr:rowOff>
    </xdr:from>
    <xdr:to>
      <xdr:col>12</xdr:col>
      <xdr:colOff>1</xdr:colOff>
      <xdr:row>5</xdr:row>
      <xdr:rowOff>111278</xdr:rowOff>
    </xdr:to>
    <xdr:sp macro="" textlink="">
      <xdr:nvSpPr>
        <xdr:cNvPr id="28" name="吹き出し: 線 27">
          <a:extLst>
            <a:ext uri="{FF2B5EF4-FFF2-40B4-BE49-F238E27FC236}">
              <a16:creationId xmlns:a16="http://schemas.microsoft.com/office/drawing/2014/main" id="{4101A6B2-A439-4B81-A7EB-E7DFA6C7BBAC}"/>
            </a:ext>
          </a:extLst>
        </xdr:cNvPr>
        <xdr:cNvSpPr/>
      </xdr:nvSpPr>
      <xdr:spPr>
        <a:xfrm>
          <a:off x="5555344" y="640444"/>
          <a:ext cx="1112157" cy="239638"/>
        </a:xfrm>
        <a:prstGeom prst="borderCallout1">
          <a:avLst>
            <a:gd name="adj1" fmla="val 103005"/>
            <a:gd name="adj2" fmla="val 194"/>
            <a:gd name="adj3" fmla="val 220327"/>
            <a:gd name="adj4" fmla="val -96644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自動で計算されます。</a:t>
          </a:r>
        </a:p>
      </xdr:txBody>
    </xdr:sp>
    <xdr:clientData/>
  </xdr:twoCellAnchor>
  <xdr:twoCellAnchor>
    <xdr:from>
      <xdr:col>7</xdr:col>
      <xdr:colOff>20413</xdr:colOff>
      <xdr:row>7</xdr:row>
      <xdr:rowOff>85272</xdr:rowOff>
    </xdr:from>
    <xdr:to>
      <xdr:col>7</xdr:col>
      <xdr:colOff>476251</xdr:colOff>
      <xdr:row>8</xdr:row>
      <xdr:rowOff>196850</xdr:rowOff>
    </xdr:to>
    <xdr:sp macro="" textlink="">
      <xdr:nvSpPr>
        <xdr:cNvPr id="29" name="四角形: 角を丸くする 28">
          <a:extLst>
            <a:ext uri="{FF2B5EF4-FFF2-40B4-BE49-F238E27FC236}">
              <a16:creationId xmlns:a16="http://schemas.microsoft.com/office/drawing/2014/main" id="{FCC7393D-F5A0-D1BC-53EA-99C86059E8B7}"/>
            </a:ext>
          </a:extLst>
        </xdr:cNvPr>
        <xdr:cNvSpPr/>
      </xdr:nvSpPr>
      <xdr:spPr>
        <a:xfrm>
          <a:off x="4048127" y="1133022"/>
          <a:ext cx="455838" cy="417739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230408</xdr:colOff>
      <xdr:row>25</xdr:row>
      <xdr:rowOff>105706</xdr:rowOff>
    </xdr:from>
    <xdr:to>
      <xdr:col>16</xdr:col>
      <xdr:colOff>401411</xdr:colOff>
      <xdr:row>27</xdr:row>
      <xdr:rowOff>83027</xdr:rowOff>
    </xdr:to>
    <xdr:sp macro="" textlink="">
      <xdr:nvSpPr>
        <xdr:cNvPr id="30" name="線吹き出し 1 (枠付き) 22">
          <a:extLst>
            <a:ext uri="{FF2B5EF4-FFF2-40B4-BE49-F238E27FC236}">
              <a16:creationId xmlns:a16="http://schemas.microsoft.com/office/drawing/2014/main" id="{57EEB5A3-EAF5-4E16-B6B2-7C996DFC2BB0}"/>
            </a:ext>
          </a:extLst>
        </xdr:cNvPr>
        <xdr:cNvSpPr/>
      </xdr:nvSpPr>
      <xdr:spPr>
        <a:xfrm>
          <a:off x="7517033" y="6201706"/>
          <a:ext cx="2028378" cy="317500"/>
        </a:xfrm>
        <a:prstGeom prst="borderCallout1">
          <a:avLst>
            <a:gd name="adj1" fmla="val 46956"/>
            <a:gd name="adj2" fmla="val -833"/>
            <a:gd name="adj3" fmla="val 743209"/>
            <a:gd name="adj4" fmla="val -158111"/>
          </a:avLst>
        </a:prstGeom>
        <a:ln>
          <a:solidFill>
            <a:srgbClr val="223F59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その月の従事時間が自動で合計されます。</a:t>
          </a:r>
        </a:p>
      </xdr:txBody>
    </xdr:sp>
    <xdr:clientData/>
  </xdr:twoCellAnchor>
  <xdr:twoCellAnchor>
    <xdr:from>
      <xdr:col>6</xdr:col>
      <xdr:colOff>483053</xdr:colOff>
      <xdr:row>39</xdr:row>
      <xdr:rowOff>132897</xdr:rowOff>
    </xdr:from>
    <xdr:to>
      <xdr:col>8</xdr:col>
      <xdr:colOff>54429</xdr:colOff>
      <xdr:row>41</xdr:row>
      <xdr:rowOff>64407</xdr:rowOff>
    </xdr:to>
    <xdr:sp macro="" textlink="">
      <xdr:nvSpPr>
        <xdr:cNvPr id="31" name="四角形: 角を丸くする 30">
          <a:extLst>
            <a:ext uri="{FF2B5EF4-FFF2-40B4-BE49-F238E27FC236}">
              <a16:creationId xmlns:a16="http://schemas.microsoft.com/office/drawing/2014/main" id="{878B21E2-53E6-3DB6-AE0E-F591FC91D71C}"/>
            </a:ext>
          </a:extLst>
        </xdr:cNvPr>
        <xdr:cNvSpPr/>
      </xdr:nvSpPr>
      <xdr:spPr>
        <a:xfrm>
          <a:off x="3980089" y="8610147"/>
          <a:ext cx="625929" cy="271689"/>
        </a:xfrm>
        <a:prstGeom prst="roundRect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A88BB8F-905E-4E8E-AB3D-B0C909AD3157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6684641-3113-4A3C-8790-13B5ED1DD3FC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BC912F0-7384-4C10-8130-73FC8BE1DB73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B6B5720-4225-4CAB-A0A5-3023224467EC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8FB441F-C54E-4CF0-9541-B9CAA3F69926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464A0464-B548-46A6-B7D5-58F66B7E79E8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9774D05-45A6-4B4E-867C-DF3CC749BA89}"/>
            </a:ext>
          </a:extLst>
        </xdr:cNvPr>
        <xdr:cNvSpPr txBox="1"/>
      </xdr:nvSpPr>
      <xdr:spPr>
        <a:xfrm flipH="1">
          <a:off x="5438775" y="5143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D0A7EBD-DE1C-470F-9D38-8B5F95DA069C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1453BA6-1DAD-4E14-9336-A65DEFDF49C3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6135F28-DD5E-4A15-870B-164DA96D644C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442DBA2-23A5-4C2A-9C71-3DB86654C1B0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F3406-CA93-470A-9476-46A89028AA8D}">
  <sheetPr>
    <pageSetUpPr fitToPage="1"/>
  </sheetPr>
  <dimension ref="B5:P30"/>
  <sheetViews>
    <sheetView tabSelected="1" zoomScale="120" zoomScaleNormal="120" workbookViewId="0">
      <selection activeCell="G28" sqref="G28"/>
    </sheetView>
  </sheetViews>
  <sheetFormatPr defaultColWidth="9.6328125" defaultRowHeight="13" x14ac:dyDescent="0.2"/>
  <cols>
    <col min="1" max="1" width="4.26953125" customWidth="1"/>
    <col min="2" max="2" width="14.453125" customWidth="1"/>
    <col min="3" max="3" width="15.453125" customWidth="1"/>
    <col min="4" max="14" width="13.6328125" customWidth="1"/>
    <col min="15" max="15" width="19.453125" customWidth="1"/>
  </cols>
  <sheetData>
    <row r="5" spans="2:16" x14ac:dyDescent="0.2">
      <c r="B5" s="1" t="s">
        <v>47</v>
      </c>
      <c r="F5" s="2"/>
    </row>
    <row r="6" spans="2:16" ht="13.5" thickBot="1" x14ac:dyDescent="0.25"/>
    <row r="7" spans="2:16" x14ac:dyDescent="0.2">
      <c r="D7" s="27" t="s">
        <v>31</v>
      </c>
      <c r="E7" s="28" t="s">
        <v>32</v>
      </c>
      <c r="F7" s="29"/>
      <c r="G7" s="29"/>
    </row>
    <row r="8" spans="2:16" ht="13.5" thickBot="1" x14ac:dyDescent="0.25">
      <c r="B8" s="89" t="s">
        <v>33</v>
      </c>
      <c r="C8" s="105" t="s">
        <v>74</v>
      </c>
      <c r="D8" s="30"/>
      <c r="E8" s="31"/>
      <c r="F8" s="29" t="s">
        <v>34</v>
      </c>
      <c r="G8" s="29"/>
    </row>
    <row r="9" spans="2:16" ht="13.5" thickBot="1" x14ac:dyDescent="0.25">
      <c r="D9" s="29"/>
      <c r="E9" s="29"/>
      <c r="F9" s="29"/>
      <c r="G9" s="29"/>
      <c r="H9" s="29"/>
    </row>
    <row r="10" spans="2:16" x14ac:dyDescent="0.2">
      <c r="C10" s="32" t="s">
        <v>35</v>
      </c>
      <c r="D10" s="33" t="s">
        <v>71</v>
      </c>
      <c r="E10" s="33" t="s">
        <v>48</v>
      </c>
      <c r="F10" s="33" t="s">
        <v>49</v>
      </c>
      <c r="G10" s="33" t="s">
        <v>50</v>
      </c>
      <c r="H10" s="33" t="s">
        <v>51</v>
      </c>
      <c r="I10" s="33" t="s">
        <v>52</v>
      </c>
      <c r="J10" s="33" t="s">
        <v>53</v>
      </c>
      <c r="K10" s="33" t="s">
        <v>36</v>
      </c>
      <c r="L10" s="33" t="s">
        <v>37</v>
      </c>
      <c r="M10" s="33" t="s">
        <v>38</v>
      </c>
      <c r="N10" s="33" t="s">
        <v>39</v>
      </c>
      <c r="O10" s="33" t="s">
        <v>40</v>
      </c>
    </row>
    <row r="11" spans="2:16" ht="30" customHeight="1" x14ac:dyDescent="0.2">
      <c r="C11" s="34"/>
      <c r="D11" s="102">
        <f>'業務日誌（3月）'!H41*24</f>
        <v>0</v>
      </c>
      <c r="E11" s="57">
        <f>'業務日誌（4月）'!H40*24</f>
        <v>0</v>
      </c>
      <c r="F11" s="57">
        <f>'業務日誌（5月）'!H41*24</f>
        <v>0</v>
      </c>
      <c r="G11" s="57">
        <f>'業務日誌（6月）'!H40*24</f>
        <v>0</v>
      </c>
      <c r="H11" s="57">
        <f>'業務日誌（7月）'!H41*24</f>
        <v>0</v>
      </c>
      <c r="I11" s="57">
        <f>'業務日誌（8月）'!H41*24</f>
        <v>0</v>
      </c>
      <c r="J11" s="57">
        <f>'業務日誌（9月）'!H40*24</f>
        <v>0</v>
      </c>
      <c r="K11" s="57">
        <f>'業務日誌（10月）'!H41*24</f>
        <v>0</v>
      </c>
      <c r="L11" s="57">
        <f>'業務日誌（11月） '!H40*24</f>
        <v>0</v>
      </c>
      <c r="M11" s="57">
        <f>'業務日誌（12月）'!H41*24</f>
        <v>0</v>
      </c>
      <c r="N11" s="57">
        <f>'業務日誌（1月）'!H41*24</f>
        <v>0</v>
      </c>
      <c r="O11" s="35">
        <f>SUM(E11:N11)</f>
        <v>0</v>
      </c>
    </row>
    <row r="12" spans="2:16" x14ac:dyDescent="0.2">
      <c r="C12" s="34" t="s">
        <v>41</v>
      </c>
      <c r="D12" s="36" t="s">
        <v>72</v>
      </c>
      <c r="E12" s="36" t="s">
        <v>54</v>
      </c>
      <c r="F12" s="36" t="s">
        <v>55</v>
      </c>
      <c r="G12" s="36" t="s">
        <v>56</v>
      </c>
      <c r="H12" s="36" t="s">
        <v>57</v>
      </c>
      <c r="I12" s="36" t="s">
        <v>58</v>
      </c>
      <c r="J12" s="36" t="s">
        <v>59</v>
      </c>
      <c r="K12" s="36" t="s">
        <v>42</v>
      </c>
      <c r="L12" s="36" t="s">
        <v>43</v>
      </c>
      <c r="M12" s="36" t="s">
        <v>44</v>
      </c>
      <c r="N12" s="36" t="s">
        <v>45</v>
      </c>
      <c r="O12" s="36" t="s">
        <v>46</v>
      </c>
    </row>
    <row r="13" spans="2:16" ht="30" customHeight="1" thickBot="1" x14ac:dyDescent="0.25">
      <c r="D13" s="103">
        <f>D11*E8</f>
        <v>0</v>
      </c>
      <c r="E13" s="104">
        <f>E11*E8</f>
        <v>0</v>
      </c>
      <c r="F13" s="104">
        <f>F11*E8</f>
        <v>0</v>
      </c>
      <c r="G13" s="104">
        <f>G11*E8</f>
        <v>0</v>
      </c>
      <c r="H13" s="104">
        <f>H11*E8</f>
        <v>0</v>
      </c>
      <c r="I13" s="104">
        <f>I11*E8</f>
        <v>0</v>
      </c>
      <c r="J13" s="104">
        <f>J11*E8</f>
        <v>0</v>
      </c>
      <c r="K13" s="104">
        <f>K11*E8</f>
        <v>0</v>
      </c>
      <c r="L13" s="104">
        <f>L11*E8</f>
        <v>0</v>
      </c>
      <c r="M13" s="104">
        <f>M11*E8</f>
        <v>0</v>
      </c>
      <c r="N13" s="104">
        <f>N11*E8</f>
        <v>0</v>
      </c>
      <c r="O13" s="104">
        <f>SUM(E13:N13)</f>
        <v>0</v>
      </c>
      <c r="P13" s="20"/>
    </row>
    <row r="14" spans="2:16" x14ac:dyDescent="0.2">
      <c r="D14" s="29"/>
      <c r="E14" s="29"/>
      <c r="F14" s="29"/>
      <c r="G14" s="29"/>
      <c r="H14" s="29"/>
    </row>
    <row r="15" spans="2:16" x14ac:dyDescent="0.2">
      <c r="D15" s="29"/>
      <c r="E15" s="29"/>
      <c r="F15" s="29"/>
      <c r="G15" s="29"/>
      <c r="H15" s="29"/>
    </row>
    <row r="18" ht="13" customHeight="1" x14ac:dyDescent="0.2"/>
    <row r="19" ht="13" customHeight="1" x14ac:dyDescent="0.2"/>
    <row r="20" ht="13" customHeight="1" x14ac:dyDescent="0.2"/>
    <row r="21" ht="13" customHeight="1" x14ac:dyDescent="0.2"/>
    <row r="22" ht="13" customHeight="1" x14ac:dyDescent="0.2"/>
    <row r="23" ht="13" customHeight="1" x14ac:dyDescent="0.2"/>
    <row r="24" ht="13" customHeight="1" x14ac:dyDescent="0.2"/>
    <row r="25" ht="13" customHeight="1" x14ac:dyDescent="0.2"/>
    <row r="26" ht="13" customHeight="1" x14ac:dyDescent="0.2"/>
    <row r="27" ht="13" customHeight="1" x14ac:dyDescent="0.2"/>
    <row r="28" ht="13" customHeight="1" x14ac:dyDescent="0.2"/>
    <row r="29" ht="13" customHeight="1" x14ac:dyDescent="0.2"/>
    <row r="30" ht="13" customHeight="1" x14ac:dyDescent="0.2"/>
  </sheetData>
  <phoneticPr fontId="1"/>
  <pageMargins left="0.7" right="0.7" top="0.75" bottom="0.75" header="0.3" footer="0.3"/>
  <pageSetup paperSize="9" scale="5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6DC83-A933-4D15-BC6D-1A3029CD69DF}">
  <sheetPr>
    <tabColor rgb="FF83CCEB"/>
    <pageSetUpPr fitToPage="1"/>
  </sheetPr>
  <dimension ref="B2:P27"/>
  <sheetViews>
    <sheetView zoomScale="110" zoomScaleNormal="110" workbookViewId="0">
      <selection activeCell="D5" sqref="D5"/>
    </sheetView>
  </sheetViews>
  <sheetFormatPr defaultColWidth="9.6328125" defaultRowHeight="13" x14ac:dyDescent="0.2"/>
  <cols>
    <col min="1" max="1" width="4.26953125" customWidth="1"/>
    <col min="2" max="2" width="14.453125" customWidth="1"/>
    <col min="3" max="3" width="15.453125" customWidth="1"/>
    <col min="4" max="14" width="13.6328125" customWidth="1"/>
    <col min="15" max="15" width="19.453125" customWidth="1"/>
  </cols>
  <sheetData>
    <row r="2" spans="2:16" x14ac:dyDescent="0.2">
      <c r="B2" s="1" t="s">
        <v>47</v>
      </c>
      <c r="F2" s="2"/>
    </row>
    <row r="3" spans="2:16" ht="13.5" thickBot="1" x14ac:dyDescent="0.25"/>
    <row r="4" spans="2:16" x14ac:dyDescent="0.2">
      <c r="D4" s="27" t="s">
        <v>31</v>
      </c>
      <c r="E4" s="28" t="s">
        <v>32</v>
      </c>
      <c r="F4" s="29"/>
      <c r="G4" s="29"/>
    </row>
    <row r="5" spans="2:16" ht="13.5" thickBot="1" x14ac:dyDescent="0.25">
      <c r="B5" s="89" t="s">
        <v>33</v>
      </c>
      <c r="C5" s="110">
        <f>'業務日誌（1月）'!C6</f>
        <v>0</v>
      </c>
      <c r="D5" s="108"/>
      <c r="E5" s="109"/>
      <c r="F5" s="29" t="s">
        <v>34</v>
      </c>
      <c r="G5" s="29"/>
    </row>
    <row r="6" spans="2:16" ht="13.5" thickBot="1" x14ac:dyDescent="0.25">
      <c r="D6" s="29"/>
      <c r="E6" s="29"/>
      <c r="F6" s="29"/>
      <c r="G6" s="29"/>
      <c r="H6" s="29"/>
    </row>
    <row r="7" spans="2:16" x14ac:dyDescent="0.2">
      <c r="C7" s="32" t="s">
        <v>35</v>
      </c>
      <c r="D7" s="33" t="s">
        <v>71</v>
      </c>
      <c r="E7" s="33" t="s">
        <v>48</v>
      </c>
      <c r="F7" s="33" t="s">
        <v>49</v>
      </c>
      <c r="G7" s="33" t="s">
        <v>50</v>
      </c>
      <c r="H7" s="33" t="s">
        <v>51</v>
      </c>
      <c r="I7" s="33" t="s">
        <v>52</v>
      </c>
      <c r="J7" s="33" t="s">
        <v>53</v>
      </c>
      <c r="K7" s="33" t="s">
        <v>36</v>
      </c>
      <c r="L7" s="33" t="s">
        <v>37</v>
      </c>
      <c r="M7" s="33" t="s">
        <v>38</v>
      </c>
      <c r="N7" s="33" t="s">
        <v>39</v>
      </c>
      <c r="O7" s="33" t="s">
        <v>40</v>
      </c>
    </row>
    <row r="8" spans="2:16" ht="30" customHeight="1" x14ac:dyDescent="0.2">
      <c r="C8" s="34"/>
      <c r="D8" s="102">
        <f>'業務日誌（3月）'!H41*24</f>
        <v>0</v>
      </c>
      <c r="E8" s="57">
        <f>'業務日誌（4月）'!H40*24</f>
        <v>0</v>
      </c>
      <c r="F8" s="57">
        <f>'業務日誌（5月）'!H41*24</f>
        <v>0</v>
      </c>
      <c r="G8" s="57">
        <f>'業務日誌（6月）'!H40*24</f>
        <v>0</v>
      </c>
      <c r="H8" s="57">
        <f>'業務日誌（7月）'!H41*24</f>
        <v>0</v>
      </c>
      <c r="I8" s="57">
        <f>'業務日誌（8月）'!H41*24</f>
        <v>0</v>
      </c>
      <c r="J8" s="57">
        <f>'業務日誌（9月）'!H40*24</f>
        <v>0</v>
      </c>
      <c r="K8" s="57">
        <f>'業務日誌（10月）'!H41*24</f>
        <v>0</v>
      </c>
      <c r="L8" s="57">
        <f>'業務日誌（11月） '!H40*24</f>
        <v>0</v>
      </c>
      <c r="M8" s="57">
        <f>'業務日誌（12月）'!H41*24</f>
        <v>0</v>
      </c>
      <c r="N8" s="57">
        <f>'業務日誌（1月）'!H41*24</f>
        <v>0</v>
      </c>
      <c r="O8" s="107">
        <f>SUM(D8:N8)</f>
        <v>0</v>
      </c>
    </row>
    <row r="9" spans="2:16" x14ac:dyDescent="0.2">
      <c r="C9" s="34" t="s">
        <v>41</v>
      </c>
      <c r="D9" s="36" t="s">
        <v>72</v>
      </c>
      <c r="E9" s="36" t="s">
        <v>54</v>
      </c>
      <c r="F9" s="36" t="s">
        <v>55</v>
      </c>
      <c r="G9" s="36" t="s">
        <v>56</v>
      </c>
      <c r="H9" s="36" t="s">
        <v>57</v>
      </c>
      <c r="I9" s="36" t="s">
        <v>58</v>
      </c>
      <c r="J9" s="36" t="s">
        <v>59</v>
      </c>
      <c r="K9" s="36" t="s">
        <v>42</v>
      </c>
      <c r="L9" s="36" t="s">
        <v>43</v>
      </c>
      <c r="M9" s="36" t="s">
        <v>44</v>
      </c>
      <c r="N9" s="36" t="s">
        <v>45</v>
      </c>
      <c r="O9" s="36" t="s">
        <v>46</v>
      </c>
    </row>
    <row r="10" spans="2:16" ht="30" customHeight="1" thickBot="1" x14ac:dyDescent="0.25">
      <c r="D10" s="103">
        <f>D8*E5</f>
        <v>0</v>
      </c>
      <c r="E10" s="104">
        <f>E8*E5</f>
        <v>0</v>
      </c>
      <c r="F10" s="104">
        <f>F8*E5</f>
        <v>0</v>
      </c>
      <c r="G10" s="104">
        <f>G8*E5</f>
        <v>0</v>
      </c>
      <c r="H10" s="104">
        <f>H8*E5</f>
        <v>0</v>
      </c>
      <c r="I10" s="104">
        <f>I8*E5</f>
        <v>0</v>
      </c>
      <c r="J10" s="104">
        <f>J8*E5</f>
        <v>0</v>
      </c>
      <c r="K10" s="104">
        <f>K8*E5</f>
        <v>0</v>
      </c>
      <c r="L10" s="104">
        <f>L8*E5</f>
        <v>0</v>
      </c>
      <c r="M10" s="104">
        <f>M8*E5</f>
        <v>0</v>
      </c>
      <c r="N10" s="104">
        <f>N8*E5</f>
        <v>0</v>
      </c>
      <c r="O10" s="106">
        <f>SUM(D10:N10)</f>
        <v>0</v>
      </c>
      <c r="P10" s="20"/>
    </row>
    <row r="11" spans="2:16" x14ac:dyDescent="0.2">
      <c r="D11" s="29"/>
      <c r="E11" s="29"/>
      <c r="F11" s="29"/>
      <c r="G11" s="29"/>
      <c r="H11" s="29"/>
    </row>
    <row r="12" spans="2:16" x14ac:dyDescent="0.2">
      <c r="D12" s="29"/>
      <c r="E12" s="29"/>
      <c r="F12" s="29"/>
      <c r="G12" s="29"/>
      <c r="H12" s="29"/>
    </row>
    <row r="15" spans="2:16" ht="13" customHeight="1" x14ac:dyDescent="0.2"/>
    <row r="16" spans="2:16" ht="13" customHeight="1" x14ac:dyDescent="0.2"/>
    <row r="17" ht="13" customHeight="1" x14ac:dyDescent="0.2"/>
    <row r="18" ht="13" customHeight="1" x14ac:dyDescent="0.2"/>
    <row r="19" ht="13" customHeight="1" x14ac:dyDescent="0.2"/>
    <row r="20" ht="13" customHeight="1" x14ac:dyDescent="0.2"/>
    <row r="21" ht="13" customHeight="1" x14ac:dyDescent="0.2"/>
    <row r="22" ht="13" customHeight="1" x14ac:dyDescent="0.2"/>
    <row r="23" ht="13" customHeight="1" x14ac:dyDescent="0.2"/>
    <row r="24" ht="13" customHeight="1" x14ac:dyDescent="0.2"/>
    <row r="25" ht="13" customHeight="1" x14ac:dyDescent="0.2"/>
    <row r="26" ht="13" customHeight="1" x14ac:dyDescent="0.2"/>
    <row r="27" ht="13" customHeight="1" x14ac:dyDescent="0.2"/>
  </sheetData>
  <sheetProtection algorithmName="SHA-512" hashValue="Z1rrIpCG3G9snIuGUhWpj9J0s3AOtXx21LOmyaya7t1BWyAoLU/1MoW3utHWOdO++TCbqB9i32RnPuI6gNYU3w==" saltValue="up2+eW8T15j+D4PmKDjbfQ==" spinCount="100000" sheet="1" objects="1" scenarios="1"/>
  <phoneticPr fontId="1"/>
  <pageMargins left="0.7" right="0.7" top="0.75" bottom="0.75" header="0.3" footer="0.3"/>
  <pageSetup paperSize="9" scale="6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1008F-0E2E-4B49-A065-15CE8C58DE0C}">
  <dimension ref="A1"/>
  <sheetViews>
    <sheetView workbookViewId="0">
      <selection activeCell="O11" sqref="O11"/>
    </sheetView>
  </sheetViews>
  <sheetFormatPr defaultRowHeight="13" x14ac:dyDescent="0.2"/>
  <sheetData/>
  <phoneticPr fontId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445E3-826D-450F-9F32-92AF536B88AD}">
  <sheetPr>
    <pageSetUpPr fitToPage="1"/>
  </sheetPr>
  <dimension ref="A1:M41"/>
  <sheetViews>
    <sheetView showGridLines="0" zoomScale="140" zoomScaleNormal="140" workbookViewId="0">
      <selection activeCell="I15" sqref="I15:M1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70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" t="s">
        <v>2</v>
      </c>
      <c r="F5" s="5" t="s">
        <v>4</v>
      </c>
      <c r="G5" s="1" t="s">
        <v>1</v>
      </c>
      <c r="H5" s="1" t="s">
        <v>5</v>
      </c>
      <c r="I5" s="1"/>
    </row>
    <row r="6" spans="1:13" x14ac:dyDescent="0.2">
      <c r="A6" s="1"/>
      <c r="B6" s="1" t="s">
        <v>3</v>
      </c>
      <c r="C6" s="1" t="s">
        <v>74</v>
      </c>
      <c r="F6" s="1"/>
      <c r="G6" s="1" t="s">
        <v>3</v>
      </c>
      <c r="H6" s="1" t="s">
        <v>75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26.5" customHeight="1" thickTop="1" x14ac:dyDescent="0.2">
      <c r="A10" s="40">
        <v>45352</v>
      </c>
      <c r="B10" s="39" t="s">
        <v>25</v>
      </c>
      <c r="C10" s="44">
        <v>0.41666666666666669</v>
      </c>
      <c r="D10" s="45">
        <v>0.5</v>
      </c>
      <c r="E10" s="46">
        <v>0.625</v>
      </c>
      <c r="F10" s="47">
        <v>0.70833333333333337</v>
      </c>
      <c r="G10" s="48">
        <v>2.0833333333333332E-2</v>
      </c>
      <c r="H10" s="48">
        <f>(D10-C10)+(F10-E10)-G10+1</f>
        <v>1.1458333333333333</v>
      </c>
      <c r="I10" s="195" t="s">
        <v>76</v>
      </c>
      <c r="J10" s="196"/>
      <c r="K10" s="196"/>
      <c r="L10" s="196"/>
      <c r="M10" s="197"/>
    </row>
    <row r="11" spans="1:13" ht="27" customHeight="1" x14ac:dyDescent="0.2">
      <c r="A11" s="8">
        <v>45353</v>
      </c>
      <c r="B11" s="10" t="s">
        <v>26</v>
      </c>
      <c r="C11" s="64">
        <v>0.41666666666666669</v>
      </c>
      <c r="D11" s="65">
        <v>0.5</v>
      </c>
      <c r="E11" s="66">
        <v>0.54166666666666663</v>
      </c>
      <c r="F11" s="67">
        <v>0.66666666666666663</v>
      </c>
      <c r="G11" s="56"/>
      <c r="H11" s="56">
        <f>(D11-C11)+(F11-E11)-G11+1</f>
        <v>1.2083333333333333</v>
      </c>
      <c r="I11" s="198" t="s">
        <v>77</v>
      </c>
      <c r="J11" s="199"/>
      <c r="K11" s="199"/>
      <c r="L11" s="199"/>
      <c r="M11" s="200"/>
    </row>
    <row r="12" spans="1:13" ht="13.5" customHeight="1" x14ac:dyDescent="0.2">
      <c r="A12" s="7">
        <v>45354</v>
      </c>
      <c r="B12" s="9" t="s">
        <v>24</v>
      </c>
      <c r="C12" s="60"/>
      <c r="D12" s="61"/>
      <c r="E12" s="62"/>
      <c r="F12" s="63"/>
      <c r="G12" s="55"/>
      <c r="H12" s="55">
        <f>(D12-C12)+(F12-E12)-G12+1</f>
        <v>1</v>
      </c>
      <c r="I12" s="201"/>
      <c r="J12" s="202"/>
      <c r="K12" s="202"/>
      <c r="L12" s="202"/>
      <c r="M12" s="203"/>
    </row>
    <row r="13" spans="1:13" ht="13.5" customHeight="1" x14ac:dyDescent="0.2">
      <c r="A13" s="16">
        <v>45355</v>
      </c>
      <c r="B13" s="14" t="s">
        <v>13</v>
      </c>
      <c r="C13" s="49"/>
      <c r="D13" s="50"/>
      <c r="E13" s="51"/>
      <c r="F13" s="52"/>
      <c r="G13" s="53"/>
      <c r="H13" s="53">
        <f t="shared" ref="H13:H39" si="0">(D13-C13)+(F13-E13)-G13+1</f>
        <v>1</v>
      </c>
      <c r="I13" s="192"/>
      <c r="J13" s="193"/>
      <c r="K13" s="193"/>
      <c r="L13" s="193"/>
      <c r="M13" s="194"/>
    </row>
    <row r="14" spans="1:13" ht="13.5" customHeight="1" x14ac:dyDescent="0.2">
      <c r="A14" s="16">
        <v>45356</v>
      </c>
      <c r="B14" s="14" t="s">
        <v>14</v>
      </c>
      <c r="C14" s="49"/>
      <c r="D14" s="50"/>
      <c r="E14" s="51"/>
      <c r="F14" s="52"/>
      <c r="G14" s="53"/>
      <c r="H14" s="53">
        <f t="shared" si="0"/>
        <v>1</v>
      </c>
      <c r="I14" s="192"/>
      <c r="J14" s="193"/>
      <c r="K14" s="193"/>
      <c r="L14" s="193"/>
      <c r="M14" s="194"/>
    </row>
    <row r="15" spans="1:13" ht="13.5" customHeight="1" x14ac:dyDescent="0.2">
      <c r="A15" s="16">
        <v>45357</v>
      </c>
      <c r="B15" s="14" t="s">
        <v>15</v>
      </c>
      <c r="C15" s="49"/>
      <c r="D15" s="50"/>
      <c r="E15" s="51"/>
      <c r="F15" s="52"/>
      <c r="G15" s="53"/>
      <c r="H15" s="53">
        <f t="shared" si="0"/>
        <v>1</v>
      </c>
      <c r="I15" s="192"/>
      <c r="J15" s="193"/>
      <c r="K15" s="193"/>
      <c r="L15" s="193"/>
      <c r="M15" s="194"/>
    </row>
    <row r="16" spans="1:13" ht="13.5" customHeight="1" x14ac:dyDescent="0.2">
      <c r="A16" s="16">
        <v>45358</v>
      </c>
      <c r="B16" s="14" t="s">
        <v>16</v>
      </c>
      <c r="C16" s="49"/>
      <c r="D16" s="50"/>
      <c r="E16" s="51"/>
      <c r="F16" s="52"/>
      <c r="G16" s="53"/>
      <c r="H16" s="53">
        <f t="shared" si="0"/>
        <v>1</v>
      </c>
      <c r="I16" s="192"/>
      <c r="J16" s="193"/>
      <c r="K16" s="193"/>
      <c r="L16" s="193"/>
      <c r="M16" s="194"/>
    </row>
    <row r="17" spans="1:13" ht="27" customHeight="1" x14ac:dyDescent="0.2">
      <c r="A17" s="16">
        <v>45359</v>
      </c>
      <c r="B17" s="14" t="s">
        <v>17</v>
      </c>
      <c r="C17" s="49">
        <v>0.41666666666666669</v>
      </c>
      <c r="D17" s="50">
        <v>0.5</v>
      </c>
      <c r="E17" s="51">
        <v>0.54166666666666663</v>
      </c>
      <c r="F17" s="52">
        <v>0.66666666666666663</v>
      </c>
      <c r="G17" s="53"/>
      <c r="H17" s="53">
        <f t="shared" si="0"/>
        <v>1.2083333333333333</v>
      </c>
      <c r="I17" s="204" t="s">
        <v>78</v>
      </c>
      <c r="J17" s="193"/>
      <c r="K17" s="193"/>
      <c r="L17" s="193"/>
      <c r="M17" s="194"/>
    </row>
    <row r="18" spans="1:13" ht="13.5" customHeight="1" x14ac:dyDescent="0.2">
      <c r="A18" s="8">
        <v>45360</v>
      </c>
      <c r="B18" s="10" t="s">
        <v>18</v>
      </c>
      <c r="C18" s="64"/>
      <c r="D18" s="65"/>
      <c r="E18" s="66"/>
      <c r="F18" s="67"/>
      <c r="G18" s="56"/>
      <c r="H18" s="56">
        <f t="shared" si="0"/>
        <v>1</v>
      </c>
      <c r="I18" s="205"/>
      <c r="J18" s="206"/>
      <c r="K18" s="206"/>
      <c r="L18" s="206"/>
      <c r="M18" s="207"/>
    </row>
    <row r="19" spans="1:13" ht="13.5" customHeight="1" x14ac:dyDescent="0.2">
      <c r="A19" s="7">
        <v>45361</v>
      </c>
      <c r="B19" s="9" t="s">
        <v>6</v>
      </c>
      <c r="C19" s="60"/>
      <c r="D19" s="61"/>
      <c r="E19" s="62"/>
      <c r="F19" s="63"/>
      <c r="G19" s="55"/>
      <c r="H19" s="55">
        <f t="shared" si="0"/>
        <v>1</v>
      </c>
      <c r="I19" s="208"/>
      <c r="J19" s="209"/>
      <c r="K19" s="209"/>
      <c r="L19" s="209"/>
      <c r="M19" s="210"/>
    </row>
    <row r="20" spans="1:13" ht="13.5" customHeight="1" x14ac:dyDescent="0.2">
      <c r="A20" s="16">
        <v>45362</v>
      </c>
      <c r="B20" s="14" t="s">
        <v>13</v>
      </c>
      <c r="C20" s="49"/>
      <c r="D20" s="50"/>
      <c r="E20" s="51">
        <v>0.58333333333333337</v>
      </c>
      <c r="F20" s="52">
        <v>0.625</v>
      </c>
      <c r="G20" s="53"/>
      <c r="H20" s="53">
        <f t="shared" si="0"/>
        <v>1.0416666666666665</v>
      </c>
      <c r="I20" s="192"/>
      <c r="J20" s="193"/>
      <c r="K20" s="193"/>
      <c r="L20" s="193"/>
      <c r="M20" s="194"/>
    </row>
    <row r="21" spans="1:13" ht="13.5" customHeight="1" x14ac:dyDescent="0.2">
      <c r="A21" s="16">
        <v>45363</v>
      </c>
      <c r="B21" s="14" t="s">
        <v>14</v>
      </c>
      <c r="C21" s="49"/>
      <c r="D21" s="50"/>
      <c r="E21" s="51">
        <v>0.54166666666666663</v>
      </c>
      <c r="F21" s="52">
        <v>0.70833333333333337</v>
      </c>
      <c r="G21" s="53"/>
      <c r="H21" s="53">
        <f t="shared" si="0"/>
        <v>1.1666666666666667</v>
      </c>
      <c r="I21" s="192" t="s">
        <v>79</v>
      </c>
      <c r="J21" s="193"/>
      <c r="K21" s="193"/>
      <c r="L21" s="193"/>
      <c r="M21" s="194"/>
    </row>
    <row r="22" spans="1:13" ht="13.5" customHeight="1" x14ac:dyDescent="0.2">
      <c r="A22" s="16">
        <v>45364</v>
      </c>
      <c r="B22" s="14" t="s">
        <v>15</v>
      </c>
      <c r="C22" s="49">
        <v>0.41666666666666669</v>
      </c>
      <c r="D22" s="50">
        <v>0.5</v>
      </c>
      <c r="E22" s="51">
        <v>0.54166666666666663</v>
      </c>
      <c r="F22" s="52">
        <v>0.75</v>
      </c>
      <c r="G22" s="53"/>
      <c r="H22" s="53">
        <f t="shared" si="0"/>
        <v>1.2916666666666667</v>
      </c>
      <c r="I22" s="192"/>
      <c r="J22" s="193"/>
      <c r="K22" s="193"/>
      <c r="L22" s="193"/>
      <c r="M22" s="194"/>
    </row>
    <row r="23" spans="1:13" ht="13.5" customHeight="1" x14ac:dyDescent="0.2">
      <c r="A23" s="16">
        <v>45365</v>
      </c>
      <c r="B23" s="14" t="s">
        <v>16</v>
      </c>
      <c r="C23" s="49">
        <v>0.41666666666666669</v>
      </c>
      <c r="D23" s="50">
        <v>0.5</v>
      </c>
      <c r="E23" s="51">
        <v>0.54166666666666663</v>
      </c>
      <c r="F23" s="52">
        <v>0.75</v>
      </c>
      <c r="G23" s="53"/>
      <c r="H23" s="53">
        <f t="shared" si="0"/>
        <v>1.2916666666666667</v>
      </c>
      <c r="I23" s="192"/>
      <c r="J23" s="193"/>
      <c r="K23" s="193"/>
      <c r="L23" s="193"/>
      <c r="M23" s="194"/>
    </row>
    <row r="24" spans="1:13" ht="13.5" customHeight="1" x14ac:dyDescent="0.2">
      <c r="A24" s="16">
        <v>45366</v>
      </c>
      <c r="B24" s="14" t="s">
        <v>17</v>
      </c>
      <c r="C24" s="49"/>
      <c r="D24" s="50"/>
      <c r="E24" s="51"/>
      <c r="F24" s="52"/>
      <c r="G24" s="53"/>
      <c r="H24" s="53">
        <f t="shared" si="0"/>
        <v>1</v>
      </c>
      <c r="I24" s="192"/>
      <c r="J24" s="193"/>
      <c r="K24" s="193"/>
      <c r="L24" s="193"/>
      <c r="M24" s="194"/>
    </row>
    <row r="25" spans="1:13" ht="13.5" customHeight="1" x14ac:dyDescent="0.2">
      <c r="A25" s="8">
        <v>45367</v>
      </c>
      <c r="B25" s="10" t="s">
        <v>18</v>
      </c>
      <c r="C25" s="64"/>
      <c r="D25" s="65"/>
      <c r="E25" s="66"/>
      <c r="F25" s="67"/>
      <c r="G25" s="56"/>
      <c r="H25" s="56">
        <f t="shared" si="0"/>
        <v>1</v>
      </c>
      <c r="I25" s="205"/>
      <c r="J25" s="206"/>
      <c r="K25" s="206"/>
      <c r="L25" s="206"/>
      <c r="M25" s="207"/>
    </row>
    <row r="26" spans="1:13" ht="13.5" customHeight="1" x14ac:dyDescent="0.2">
      <c r="A26" s="7">
        <v>45368</v>
      </c>
      <c r="B26" s="9" t="s">
        <v>6</v>
      </c>
      <c r="C26" s="60"/>
      <c r="D26" s="61"/>
      <c r="E26" s="62"/>
      <c r="F26" s="63"/>
      <c r="G26" s="55"/>
      <c r="H26" s="55">
        <f t="shared" si="0"/>
        <v>1</v>
      </c>
      <c r="I26" s="208"/>
      <c r="J26" s="209"/>
      <c r="K26" s="209"/>
      <c r="L26" s="209"/>
      <c r="M26" s="210"/>
    </row>
    <row r="27" spans="1:13" ht="13.5" customHeight="1" x14ac:dyDescent="0.2">
      <c r="A27" s="16">
        <v>45369</v>
      </c>
      <c r="B27" s="14" t="s">
        <v>13</v>
      </c>
      <c r="C27" s="49"/>
      <c r="D27" s="50"/>
      <c r="E27" s="51"/>
      <c r="F27" s="52"/>
      <c r="G27" s="53"/>
      <c r="H27" s="53">
        <f t="shared" si="0"/>
        <v>1</v>
      </c>
      <c r="I27" s="192"/>
      <c r="J27" s="193"/>
      <c r="K27" s="193"/>
      <c r="L27" s="193"/>
      <c r="M27" s="194"/>
    </row>
    <row r="28" spans="1:13" ht="13.5" customHeight="1" x14ac:dyDescent="0.2">
      <c r="A28" s="16">
        <v>45370</v>
      </c>
      <c r="B28" s="14" t="s">
        <v>14</v>
      </c>
      <c r="C28" s="49"/>
      <c r="D28" s="50"/>
      <c r="E28" s="51"/>
      <c r="F28" s="52"/>
      <c r="G28" s="53"/>
      <c r="H28" s="53">
        <f t="shared" si="0"/>
        <v>1</v>
      </c>
      <c r="I28" s="192"/>
      <c r="J28" s="193"/>
      <c r="K28" s="193"/>
      <c r="L28" s="193"/>
      <c r="M28" s="194"/>
    </row>
    <row r="29" spans="1:13" ht="13.5" customHeight="1" x14ac:dyDescent="0.2">
      <c r="A29" s="7">
        <v>45371</v>
      </c>
      <c r="B29" s="9" t="s">
        <v>23</v>
      </c>
      <c r="C29" s="60"/>
      <c r="D29" s="61"/>
      <c r="E29" s="62"/>
      <c r="F29" s="63"/>
      <c r="G29" s="55"/>
      <c r="H29" s="55">
        <f t="shared" si="0"/>
        <v>1</v>
      </c>
      <c r="I29" s="208"/>
      <c r="J29" s="209"/>
      <c r="K29" s="209"/>
      <c r="L29" s="209"/>
      <c r="M29" s="210"/>
    </row>
    <row r="30" spans="1:13" ht="13.5" customHeight="1" x14ac:dyDescent="0.2">
      <c r="A30" s="16">
        <v>45372</v>
      </c>
      <c r="B30" s="14" t="s">
        <v>16</v>
      </c>
      <c r="C30" s="49"/>
      <c r="D30" s="50"/>
      <c r="E30" s="51"/>
      <c r="F30" s="52"/>
      <c r="G30" s="53"/>
      <c r="H30" s="53">
        <f t="shared" si="0"/>
        <v>1</v>
      </c>
      <c r="I30" s="192"/>
      <c r="J30" s="193"/>
      <c r="K30" s="193"/>
      <c r="L30" s="193"/>
      <c r="M30" s="194"/>
    </row>
    <row r="31" spans="1:13" ht="13.5" customHeight="1" x14ac:dyDescent="0.2">
      <c r="A31" s="16">
        <v>45373</v>
      </c>
      <c r="B31" s="14" t="s">
        <v>17</v>
      </c>
      <c r="C31" s="49"/>
      <c r="D31" s="50"/>
      <c r="E31" s="51"/>
      <c r="F31" s="52"/>
      <c r="G31" s="53"/>
      <c r="H31" s="53">
        <f t="shared" si="0"/>
        <v>1</v>
      </c>
      <c r="I31" s="192"/>
      <c r="J31" s="193"/>
      <c r="K31" s="193"/>
      <c r="L31" s="193"/>
      <c r="M31" s="194"/>
    </row>
    <row r="32" spans="1:13" ht="13.5" customHeight="1" x14ac:dyDescent="0.2">
      <c r="A32" s="8">
        <v>45374</v>
      </c>
      <c r="B32" s="10" t="s">
        <v>18</v>
      </c>
      <c r="C32" s="64"/>
      <c r="D32" s="65"/>
      <c r="E32" s="66"/>
      <c r="F32" s="67"/>
      <c r="G32" s="56"/>
      <c r="H32" s="56">
        <f t="shared" si="0"/>
        <v>1</v>
      </c>
      <c r="I32" s="205"/>
      <c r="J32" s="206"/>
      <c r="K32" s="206"/>
      <c r="L32" s="206"/>
      <c r="M32" s="207"/>
    </row>
    <row r="33" spans="1:13" ht="13.5" customHeight="1" x14ac:dyDescent="0.2">
      <c r="A33" s="7">
        <v>45375</v>
      </c>
      <c r="B33" s="9" t="s">
        <v>6</v>
      </c>
      <c r="C33" s="73"/>
      <c r="D33" s="74"/>
      <c r="E33" s="75"/>
      <c r="F33" s="76"/>
      <c r="G33" s="77"/>
      <c r="H33" s="55">
        <f t="shared" si="0"/>
        <v>1</v>
      </c>
      <c r="I33" s="211"/>
      <c r="J33" s="212"/>
      <c r="K33" s="212"/>
      <c r="L33" s="212"/>
      <c r="M33" s="213"/>
    </row>
    <row r="34" spans="1:13" ht="13.5" customHeight="1" x14ac:dyDescent="0.2">
      <c r="A34" s="16">
        <v>45376</v>
      </c>
      <c r="B34" s="14" t="s">
        <v>13</v>
      </c>
      <c r="C34" s="49"/>
      <c r="D34" s="50"/>
      <c r="E34" s="51"/>
      <c r="F34" s="52"/>
      <c r="G34" s="53"/>
      <c r="H34" s="53">
        <f t="shared" si="0"/>
        <v>1</v>
      </c>
      <c r="I34" s="192"/>
      <c r="J34" s="193"/>
      <c r="K34" s="193"/>
      <c r="L34" s="193"/>
      <c r="M34" s="194"/>
    </row>
    <row r="35" spans="1:13" ht="13.5" customHeight="1" x14ac:dyDescent="0.2">
      <c r="A35" s="16">
        <v>45377</v>
      </c>
      <c r="B35" s="14" t="s">
        <v>14</v>
      </c>
      <c r="C35" s="49"/>
      <c r="D35" s="50"/>
      <c r="E35" s="51"/>
      <c r="F35" s="52"/>
      <c r="G35" s="53"/>
      <c r="H35" s="53">
        <f t="shared" si="0"/>
        <v>1</v>
      </c>
      <c r="I35" s="192"/>
      <c r="J35" s="193"/>
      <c r="K35" s="193"/>
      <c r="L35" s="193"/>
      <c r="M35" s="194"/>
    </row>
    <row r="36" spans="1:13" ht="13.5" customHeight="1" x14ac:dyDescent="0.2">
      <c r="A36" s="16">
        <v>45378</v>
      </c>
      <c r="B36" s="14" t="s">
        <v>15</v>
      </c>
      <c r="C36" s="49"/>
      <c r="D36" s="50"/>
      <c r="E36" s="51"/>
      <c r="F36" s="52"/>
      <c r="G36" s="53"/>
      <c r="H36" s="53">
        <f t="shared" si="0"/>
        <v>1</v>
      </c>
      <c r="I36" s="192"/>
      <c r="J36" s="193"/>
      <c r="K36" s="193"/>
      <c r="L36" s="193"/>
      <c r="M36" s="194"/>
    </row>
    <row r="37" spans="1:13" ht="13.5" customHeight="1" x14ac:dyDescent="0.2">
      <c r="A37" s="16">
        <v>45379</v>
      </c>
      <c r="B37" s="14" t="s">
        <v>16</v>
      </c>
      <c r="C37" s="49"/>
      <c r="D37" s="50"/>
      <c r="E37" s="51"/>
      <c r="F37" s="52"/>
      <c r="G37" s="53"/>
      <c r="H37" s="53">
        <f t="shared" si="0"/>
        <v>1</v>
      </c>
      <c r="I37" s="192"/>
      <c r="J37" s="193"/>
      <c r="K37" s="193"/>
      <c r="L37" s="193"/>
      <c r="M37" s="194"/>
    </row>
    <row r="38" spans="1:13" ht="13.5" customHeight="1" x14ac:dyDescent="0.2">
      <c r="A38" s="16">
        <v>45380</v>
      </c>
      <c r="B38" s="14" t="s">
        <v>17</v>
      </c>
      <c r="C38" s="68"/>
      <c r="D38" s="69"/>
      <c r="E38" s="70"/>
      <c r="F38" s="71"/>
      <c r="G38" s="72"/>
      <c r="H38" s="53">
        <f t="shared" si="0"/>
        <v>1</v>
      </c>
      <c r="I38" s="220"/>
      <c r="J38" s="221"/>
      <c r="K38" s="221"/>
      <c r="L38" s="221"/>
      <c r="M38" s="222"/>
    </row>
    <row r="39" spans="1:13" ht="13.5" customHeight="1" x14ac:dyDescent="0.2">
      <c r="A39" s="8">
        <v>45381</v>
      </c>
      <c r="B39" s="10" t="s">
        <v>18</v>
      </c>
      <c r="C39" s="90"/>
      <c r="D39" s="91"/>
      <c r="E39" s="92"/>
      <c r="F39" s="93"/>
      <c r="G39" s="94"/>
      <c r="H39" s="56">
        <f t="shared" si="0"/>
        <v>1</v>
      </c>
      <c r="I39" s="205"/>
      <c r="J39" s="206"/>
      <c r="K39" s="206"/>
      <c r="L39" s="206"/>
      <c r="M39" s="207"/>
    </row>
    <row r="40" spans="1:13" ht="13.5" customHeight="1" thickBot="1" x14ac:dyDescent="0.25">
      <c r="A40" s="95">
        <v>45382</v>
      </c>
      <c r="B40" s="96" t="s">
        <v>24</v>
      </c>
      <c r="C40" s="97"/>
      <c r="D40" s="98"/>
      <c r="E40" s="99"/>
      <c r="F40" s="100"/>
      <c r="G40" s="101"/>
      <c r="H40" s="101">
        <f>(D40-C40)+(F40-E40)-G40+1</f>
        <v>1</v>
      </c>
      <c r="I40" s="214"/>
      <c r="J40" s="215"/>
      <c r="K40" s="215"/>
      <c r="L40" s="215"/>
      <c r="M40" s="216"/>
    </row>
    <row r="41" spans="1:13" ht="13.5" customHeight="1" thickTop="1" thickBot="1" x14ac:dyDescent="0.25">
      <c r="A41" s="217" t="s">
        <v>20</v>
      </c>
      <c r="B41" s="218"/>
      <c r="C41" s="218"/>
      <c r="D41" s="218"/>
      <c r="E41" s="218"/>
      <c r="F41" s="218"/>
      <c r="G41" s="219"/>
      <c r="H41" s="37">
        <f>SUM(H10:H40)-31+COUNTIF(H10:H40,"&lt;1")</f>
        <v>1.3541666666666643</v>
      </c>
      <c r="I41" s="218"/>
      <c r="J41" s="218"/>
      <c r="K41" s="218"/>
      <c r="L41" s="218"/>
      <c r="M41" s="219"/>
    </row>
  </sheetData>
  <mergeCells count="39"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FFA60-97CE-4B43-8E81-BC8A8C8F740B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70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/>
      <c r="F5" s="5" t="s">
        <v>4</v>
      </c>
      <c r="G5" s="1" t="s">
        <v>1</v>
      </c>
      <c r="H5" s="111"/>
      <c r="I5" s="1"/>
    </row>
    <row r="6" spans="1:13" x14ac:dyDescent="0.2">
      <c r="A6" s="1"/>
      <c r="B6" s="1" t="s">
        <v>3</v>
      </c>
      <c r="C6" s="111"/>
      <c r="F6" s="1"/>
      <c r="G6" s="1" t="s">
        <v>3</v>
      </c>
      <c r="H6" s="111"/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80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40">
        <v>45352</v>
      </c>
      <c r="B10" s="39" t="s">
        <v>25</v>
      </c>
      <c r="C10" s="112"/>
      <c r="D10" s="113"/>
      <c r="E10" s="114"/>
      <c r="F10" s="115"/>
      <c r="G10" s="116"/>
      <c r="H10" s="48">
        <f>(D10-C10)+(F10-E10)-G10+1</f>
        <v>1</v>
      </c>
      <c r="I10" s="241"/>
      <c r="J10" s="242"/>
      <c r="K10" s="242"/>
      <c r="L10" s="242"/>
      <c r="M10" s="243"/>
    </row>
    <row r="11" spans="1:13" ht="13.5" customHeight="1" x14ac:dyDescent="0.2">
      <c r="A11" s="8">
        <v>45353</v>
      </c>
      <c r="B11" s="10" t="s">
        <v>26</v>
      </c>
      <c r="C11" s="117"/>
      <c r="D11" s="118"/>
      <c r="E11" s="119"/>
      <c r="F11" s="120"/>
      <c r="G11" s="121"/>
      <c r="H11" s="56">
        <f>(D11-C11)+(F11-E11)-G11+1</f>
        <v>1</v>
      </c>
      <c r="I11" s="244"/>
      <c r="J11" s="245"/>
      <c r="K11" s="245"/>
      <c r="L11" s="245"/>
      <c r="M11" s="246"/>
    </row>
    <row r="12" spans="1:13" ht="13.5" customHeight="1" x14ac:dyDescent="0.2">
      <c r="A12" s="7">
        <v>45354</v>
      </c>
      <c r="B12" s="9" t="s">
        <v>24</v>
      </c>
      <c r="C12" s="122"/>
      <c r="D12" s="123"/>
      <c r="E12" s="124"/>
      <c r="F12" s="125"/>
      <c r="G12" s="126"/>
      <c r="H12" s="55">
        <f>(D12-C12)+(F12-E12)-G12+1</f>
        <v>1</v>
      </c>
      <c r="I12" s="247"/>
      <c r="J12" s="248"/>
      <c r="K12" s="248"/>
      <c r="L12" s="248"/>
      <c r="M12" s="249"/>
    </row>
    <row r="13" spans="1:13" ht="13.5" customHeight="1" x14ac:dyDescent="0.2">
      <c r="A13" s="16">
        <v>45355</v>
      </c>
      <c r="B13" s="14" t="s">
        <v>13</v>
      </c>
      <c r="C13" s="127"/>
      <c r="D13" s="128"/>
      <c r="E13" s="129"/>
      <c r="F13" s="130"/>
      <c r="G13" s="131"/>
      <c r="H13" s="53">
        <f t="shared" ref="H13:H39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16">
        <v>45356</v>
      </c>
      <c r="B14" s="14" t="s">
        <v>14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16">
        <v>45357</v>
      </c>
      <c r="B15" s="14" t="s">
        <v>15</v>
      </c>
      <c r="C15" s="127"/>
      <c r="D15" s="128"/>
      <c r="E15" s="129"/>
      <c r="F15" s="130"/>
      <c r="G15" s="131"/>
      <c r="H15" s="53">
        <f t="shared" si="0"/>
        <v>1</v>
      </c>
      <c r="I15" s="226"/>
      <c r="J15" s="227"/>
      <c r="K15" s="227"/>
      <c r="L15" s="227"/>
      <c r="M15" s="228"/>
    </row>
    <row r="16" spans="1:13" ht="13.5" customHeight="1" x14ac:dyDescent="0.2">
      <c r="A16" s="16">
        <v>45358</v>
      </c>
      <c r="B16" s="14" t="s">
        <v>16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16">
        <v>45359</v>
      </c>
      <c r="B17" s="14" t="s">
        <v>17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8">
        <v>45360</v>
      </c>
      <c r="B18" s="10" t="s">
        <v>18</v>
      </c>
      <c r="C18" s="117"/>
      <c r="D18" s="118"/>
      <c r="E18" s="119"/>
      <c r="F18" s="120"/>
      <c r="G18" s="121"/>
      <c r="H18" s="56">
        <f t="shared" si="0"/>
        <v>1</v>
      </c>
      <c r="I18" s="223"/>
      <c r="J18" s="224"/>
      <c r="K18" s="224"/>
      <c r="L18" s="224"/>
      <c r="M18" s="225"/>
    </row>
    <row r="19" spans="1:13" ht="13.5" customHeight="1" x14ac:dyDescent="0.2">
      <c r="A19" s="7">
        <v>45361</v>
      </c>
      <c r="B19" s="9" t="s">
        <v>6</v>
      </c>
      <c r="C19" s="122"/>
      <c r="D19" s="123"/>
      <c r="E19" s="124"/>
      <c r="F19" s="125"/>
      <c r="G19" s="126"/>
      <c r="H19" s="55">
        <f t="shared" si="0"/>
        <v>1</v>
      </c>
      <c r="I19" s="238"/>
      <c r="J19" s="239"/>
      <c r="K19" s="239"/>
      <c r="L19" s="239"/>
      <c r="M19" s="240"/>
    </row>
    <row r="20" spans="1:13" ht="13.5" customHeight="1" x14ac:dyDescent="0.2">
      <c r="A20" s="16">
        <v>45362</v>
      </c>
      <c r="B20" s="14" t="s">
        <v>13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16">
        <v>45363</v>
      </c>
      <c r="B21" s="14" t="s">
        <v>14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16">
        <v>45364</v>
      </c>
      <c r="B22" s="14" t="s">
        <v>15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16">
        <v>45365</v>
      </c>
      <c r="B23" s="14" t="s">
        <v>16</v>
      </c>
      <c r="C23" s="127"/>
      <c r="D23" s="128"/>
      <c r="E23" s="129"/>
      <c r="F23" s="130"/>
      <c r="G23" s="131"/>
      <c r="H23" s="53">
        <f t="shared" si="0"/>
        <v>1</v>
      </c>
      <c r="I23" s="226"/>
      <c r="J23" s="227"/>
      <c r="K23" s="227"/>
      <c r="L23" s="227"/>
      <c r="M23" s="228"/>
    </row>
    <row r="24" spans="1:13" ht="13.5" customHeight="1" x14ac:dyDescent="0.2">
      <c r="A24" s="16">
        <v>45366</v>
      </c>
      <c r="B24" s="14" t="s">
        <v>17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8">
        <v>45367</v>
      </c>
      <c r="B25" s="10" t="s">
        <v>18</v>
      </c>
      <c r="C25" s="117"/>
      <c r="D25" s="118"/>
      <c r="E25" s="119"/>
      <c r="F25" s="120"/>
      <c r="G25" s="121"/>
      <c r="H25" s="56">
        <f t="shared" si="0"/>
        <v>1</v>
      </c>
      <c r="I25" s="223"/>
      <c r="J25" s="224"/>
      <c r="K25" s="224"/>
      <c r="L25" s="224"/>
      <c r="M25" s="225"/>
    </row>
    <row r="26" spans="1:13" ht="13.5" customHeight="1" x14ac:dyDescent="0.2">
      <c r="A26" s="7">
        <v>45368</v>
      </c>
      <c r="B26" s="9" t="s">
        <v>6</v>
      </c>
      <c r="C26" s="122"/>
      <c r="D26" s="123"/>
      <c r="E26" s="124"/>
      <c r="F26" s="125"/>
      <c r="G26" s="126"/>
      <c r="H26" s="55">
        <f t="shared" si="0"/>
        <v>1</v>
      </c>
      <c r="I26" s="238"/>
      <c r="J26" s="239"/>
      <c r="K26" s="239"/>
      <c r="L26" s="239"/>
      <c r="M26" s="240"/>
    </row>
    <row r="27" spans="1:13" ht="13.5" customHeight="1" x14ac:dyDescent="0.2">
      <c r="A27" s="16">
        <v>45369</v>
      </c>
      <c r="B27" s="14" t="s">
        <v>13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16">
        <v>45370</v>
      </c>
      <c r="B28" s="14" t="s">
        <v>14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7">
        <v>45371</v>
      </c>
      <c r="B29" s="9" t="s">
        <v>23</v>
      </c>
      <c r="C29" s="122"/>
      <c r="D29" s="123"/>
      <c r="E29" s="124"/>
      <c r="F29" s="125"/>
      <c r="G29" s="126"/>
      <c r="H29" s="55">
        <f t="shared" si="0"/>
        <v>1</v>
      </c>
      <c r="I29" s="238"/>
      <c r="J29" s="239"/>
      <c r="K29" s="239"/>
      <c r="L29" s="239"/>
      <c r="M29" s="240"/>
    </row>
    <row r="30" spans="1:13" ht="13.5" customHeight="1" x14ac:dyDescent="0.2">
      <c r="A30" s="16">
        <v>45372</v>
      </c>
      <c r="B30" s="14" t="s">
        <v>16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16">
        <v>45373</v>
      </c>
      <c r="B31" s="14" t="s">
        <v>17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8">
        <v>45374</v>
      </c>
      <c r="B32" s="10" t="s">
        <v>18</v>
      </c>
      <c r="C32" s="117"/>
      <c r="D32" s="118"/>
      <c r="E32" s="119"/>
      <c r="F32" s="120"/>
      <c r="G32" s="121"/>
      <c r="H32" s="56">
        <f t="shared" si="0"/>
        <v>1</v>
      </c>
      <c r="I32" s="223"/>
      <c r="J32" s="224"/>
      <c r="K32" s="224"/>
      <c r="L32" s="224"/>
      <c r="M32" s="225"/>
    </row>
    <row r="33" spans="1:13" ht="13.5" customHeight="1" x14ac:dyDescent="0.2">
      <c r="A33" s="7">
        <v>45375</v>
      </c>
      <c r="B33" s="9" t="s">
        <v>6</v>
      </c>
      <c r="C33" s="132"/>
      <c r="D33" s="133"/>
      <c r="E33" s="134"/>
      <c r="F33" s="135"/>
      <c r="G33" s="136"/>
      <c r="H33" s="55">
        <f t="shared" si="0"/>
        <v>1</v>
      </c>
      <c r="I33" s="235"/>
      <c r="J33" s="236"/>
      <c r="K33" s="236"/>
      <c r="L33" s="236"/>
      <c r="M33" s="237"/>
    </row>
    <row r="34" spans="1:13" ht="13.5" customHeight="1" x14ac:dyDescent="0.2">
      <c r="A34" s="16">
        <v>45376</v>
      </c>
      <c r="B34" s="14" t="s">
        <v>13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16">
        <v>45377</v>
      </c>
      <c r="B35" s="14" t="s">
        <v>14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16">
        <v>45378</v>
      </c>
      <c r="B36" s="14" t="s">
        <v>15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16">
        <v>45379</v>
      </c>
      <c r="B37" s="14" t="s">
        <v>16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16">
        <v>45380</v>
      </c>
      <c r="B38" s="14" t="s">
        <v>17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x14ac:dyDescent="0.2">
      <c r="A39" s="8">
        <v>45381</v>
      </c>
      <c r="B39" s="10" t="s">
        <v>18</v>
      </c>
      <c r="C39" s="142"/>
      <c r="D39" s="143"/>
      <c r="E39" s="144"/>
      <c r="F39" s="145"/>
      <c r="G39" s="146"/>
      <c r="H39" s="56">
        <f t="shared" si="0"/>
        <v>1</v>
      </c>
      <c r="I39" s="223"/>
      <c r="J39" s="224"/>
      <c r="K39" s="224"/>
      <c r="L39" s="224"/>
      <c r="M39" s="225"/>
    </row>
    <row r="40" spans="1:13" ht="13.5" customHeight="1" thickBot="1" x14ac:dyDescent="0.25">
      <c r="A40" s="95">
        <v>45382</v>
      </c>
      <c r="B40" s="96" t="s">
        <v>24</v>
      </c>
      <c r="C40" s="147"/>
      <c r="D40" s="148"/>
      <c r="E40" s="149"/>
      <c r="F40" s="150"/>
      <c r="G40" s="151"/>
      <c r="H40" s="101">
        <f>(D40-C40)+(F40-E40)-G40+1</f>
        <v>1</v>
      </c>
      <c r="I40" s="232"/>
      <c r="J40" s="233"/>
      <c r="K40" s="233"/>
      <c r="L40" s="233"/>
      <c r="M40" s="234"/>
    </row>
    <row r="41" spans="1:13" ht="13.5" customHeight="1" thickTop="1" thickBot="1" x14ac:dyDescent="0.25">
      <c r="A41" s="217" t="s">
        <v>20</v>
      </c>
      <c r="B41" s="218"/>
      <c r="C41" s="218"/>
      <c r="D41" s="218"/>
      <c r="E41" s="218"/>
      <c r="F41" s="218"/>
      <c r="G41" s="219"/>
      <c r="H41" s="37">
        <f>SUM(H10:H40)-31+COUNTIF(H10:H40,"&lt;1")</f>
        <v>0</v>
      </c>
      <c r="I41" s="218"/>
      <c r="J41" s="218"/>
      <c r="K41" s="218"/>
      <c r="L41" s="218"/>
      <c r="M41" s="219"/>
    </row>
  </sheetData>
  <sheetProtection algorithmName="SHA-512" hashValue="4d4/UR5sWgMDh8savdy4csbxx2rppr56dw/rbDNjMArKb0NFVwknDpM5psI9L1FUYgD2P2svs6rgtl/Q+tKVCw==" saltValue="VzkO22qRq0k42aFwD1mpFw==" spinCount="100000" sheet="1" objects="1" scenarios="1" formatRows="0"/>
  <mergeCells count="39">
    <mergeCell ref="I8:M9"/>
    <mergeCell ref="A8:A9"/>
    <mergeCell ref="B8:B9"/>
    <mergeCell ref="C8:F8"/>
    <mergeCell ref="G8:G9"/>
    <mergeCell ref="H8:H9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A41:G41"/>
    <mergeCell ref="I41:M41"/>
    <mergeCell ref="I39:M39"/>
    <mergeCell ref="I34:M34"/>
    <mergeCell ref="I35:M35"/>
    <mergeCell ref="I36:M36"/>
    <mergeCell ref="I37:M37"/>
    <mergeCell ref="I38:M38"/>
    <mergeCell ref="I40:M40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F43BF-82C8-48E8-81EE-E27896754F3F}">
  <sheetPr>
    <tabColor rgb="FF83CCEB"/>
    <pageSetUpPr fitToPage="1"/>
  </sheetPr>
  <dimension ref="A1:M40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69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'業務日誌（3月）'!C5</f>
        <v>0</v>
      </c>
      <c r="F5" s="5" t="s">
        <v>4</v>
      </c>
      <c r="G5" s="1" t="s">
        <v>1</v>
      </c>
      <c r="H5" s="111">
        <f>'業務日誌（3月）'!H5</f>
        <v>0</v>
      </c>
      <c r="I5" s="1"/>
    </row>
    <row r="6" spans="1:13" x14ac:dyDescent="0.2">
      <c r="A6" s="1"/>
      <c r="B6" s="1" t="s">
        <v>3</v>
      </c>
      <c r="C6" s="111">
        <f>'業務日誌（3月）'!C6</f>
        <v>0</v>
      </c>
      <c r="F6" s="1"/>
      <c r="G6" s="1" t="s">
        <v>3</v>
      </c>
      <c r="H6" s="111">
        <f>'業務日誌（3月）'!H6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40">
        <v>45383</v>
      </c>
      <c r="B10" s="39" t="s">
        <v>21</v>
      </c>
      <c r="C10" s="112"/>
      <c r="D10" s="113"/>
      <c r="E10" s="114"/>
      <c r="F10" s="115"/>
      <c r="G10" s="116"/>
      <c r="H10" s="48">
        <f>(D10-C10)+(F10-E10)-G10+1</f>
        <v>1</v>
      </c>
      <c r="I10" s="241"/>
      <c r="J10" s="242"/>
      <c r="K10" s="242"/>
      <c r="L10" s="242"/>
      <c r="M10" s="243"/>
    </row>
    <row r="11" spans="1:13" ht="13.5" customHeight="1" x14ac:dyDescent="0.2">
      <c r="A11" s="16">
        <v>45384</v>
      </c>
      <c r="B11" s="14" t="s">
        <v>27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16">
        <v>45385</v>
      </c>
      <c r="B12" s="14" t="s">
        <v>28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16">
        <v>45386</v>
      </c>
      <c r="B13" s="14" t="s">
        <v>16</v>
      </c>
      <c r="C13" s="127"/>
      <c r="D13" s="128"/>
      <c r="E13" s="129"/>
      <c r="F13" s="130"/>
      <c r="G13" s="131"/>
      <c r="H13" s="53">
        <f t="shared" ref="H13:H38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16">
        <v>45387</v>
      </c>
      <c r="B14" s="14" t="s">
        <v>17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8">
        <v>45388</v>
      </c>
      <c r="B15" s="10" t="s">
        <v>18</v>
      </c>
      <c r="C15" s="117"/>
      <c r="D15" s="118"/>
      <c r="E15" s="119"/>
      <c r="F15" s="120"/>
      <c r="G15" s="121"/>
      <c r="H15" s="56">
        <f t="shared" si="0"/>
        <v>1</v>
      </c>
      <c r="I15" s="223"/>
      <c r="J15" s="224"/>
      <c r="K15" s="224"/>
      <c r="L15" s="224"/>
      <c r="M15" s="225"/>
    </row>
    <row r="16" spans="1:13" ht="13.5" customHeight="1" x14ac:dyDescent="0.2">
      <c r="A16" s="7">
        <v>45389</v>
      </c>
      <c r="B16" s="9" t="s">
        <v>6</v>
      </c>
      <c r="C16" s="122"/>
      <c r="D16" s="123"/>
      <c r="E16" s="124"/>
      <c r="F16" s="125"/>
      <c r="G16" s="126"/>
      <c r="H16" s="55">
        <f t="shared" si="0"/>
        <v>1</v>
      </c>
      <c r="I16" s="238"/>
      <c r="J16" s="239"/>
      <c r="K16" s="239"/>
      <c r="L16" s="239"/>
      <c r="M16" s="240"/>
    </row>
    <row r="17" spans="1:13" ht="13.5" customHeight="1" x14ac:dyDescent="0.2">
      <c r="A17" s="16">
        <v>45390</v>
      </c>
      <c r="B17" s="14" t="s">
        <v>13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16">
        <v>45391</v>
      </c>
      <c r="B18" s="14" t="s">
        <v>14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16">
        <v>45392</v>
      </c>
      <c r="B19" s="14" t="s">
        <v>15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16">
        <v>45393</v>
      </c>
      <c r="B20" s="14" t="s">
        <v>16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16">
        <v>45394</v>
      </c>
      <c r="B21" s="14" t="s">
        <v>17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8">
        <v>45395</v>
      </c>
      <c r="B22" s="10" t="s">
        <v>18</v>
      </c>
      <c r="C22" s="117"/>
      <c r="D22" s="118"/>
      <c r="E22" s="119"/>
      <c r="F22" s="120"/>
      <c r="G22" s="121"/>
      <c r="H22" s="56">
        <f t="shared" si="0"/>
        <v>1</v>
      </c>
      <c r="I22" s="223"/>
      <c r="J22" s="224"/>
      <c r="K22" s="224"/>
      <c r="L22" s="224"/>
      <c r="M22" s="225"/>
    </row>
    <row r="23" spans="1:13" ht="13.5" customHeight="1" x14ac:dyDescent="0.2">
      <c r="A23" s="7">
        <v>45396</v>
      </c>
      <c r="B23" s="9" t="s">
        <v>6</v>
      </c>
      <c r="C23" s="122"/>
      <c r="D23" s="123"/>
      <c r="E23" s="124"/>
      <c r="F23" s="125"/>
      <c r="G23" s="126"/>
      <c r="H23" s="55">
        <f t="shared" si="0"/>
        <v>1</v>
      </c>
      <c r="I23" s="238"/>
      <c r="J23" s="239"/>
      <c r="K23" s="239"/>
      <c r="L23" s="239"/>
      <c r="M23" s="240"/>
    </row>
    <row r="24" spans="1:13" ht="13.5" customHeight="1" x14ac:dyDescent="0.2">
      <c r="A24" s="16">
        <v>45397</v>
      </c>
      <c r="B24" s="14" t="s">
        <v>13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16">
        <v>45398</v>
      </c>
      <c r="B25" s="14" t="s">
        <v>14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16">
        <v>45399</v>
      </c>
      <c r="B26" s="14" t="s">
        <v>15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16">
        <v>45400</v>
      </c>
      <c r="B27" s="14" t="s">
        <v>16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16">
        <v>45401</v>
      </c>
      <c r="B28" s="14" t="s">
        <v>17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8">
        <v>45402</v>
      </c>
      <c r="B29" s="10" t="s">
        <v>18</v>
      </c>
      <c r="C29" s="117"/>
      <c r="D29" s="118"/>
      <c r="E29" s="119"/>
      <c r="F29" s="120"/>
      <c r="G29" s="121"/>
      <c r="H29" s="56">
        <f t="shared" si="0"/>
        <v>1</v>
      </c>
      <c r="I29" s="223"/>
      <c r="J29" s="224"/>
      <c r="K29" s="224"/>
      <c r="L29" s="224"/>
      <c r="M29" s="225"/>
    </row>
    <row r="30" spans="1:13" ht="13.5" customHeight="1" x14ac:dyDescent="0.2">
      <c r="A30" s="7">
        <v>45403</v>
      </c>
      <c r="B30" s="9" t="s">
        <v>6</v>
      </c>
      <c r="C30" s="122"/>
      <c r="D30" s="123"/>
      <c r="E30" s="124"/>
      <c r="F30" s="125"/>
      <c r="G30" s="126"/>
      <c r="H30" s="55">
        <f t="shared" si="0"/>
        <v>1</v>
      </c>
      <c r="I30" s="238"/>
      <c r="J30" s="239"/>
      <c r="K30" s="239"/>
      <c r="L30" s="239"/>
      <c r="M30" s="240"/>
    </row>
    <row r="31" spans="1:13" ht="13.5" customHeight="1" x14ac:dyDescent="0.2">
      <c r="A31" s="16">
        <v>45404</v>
      </c>
      <c r="B31" s="14" t="s">
        <v>13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16">
        <v>45405</v>
      </c>
      <c r="B32" s="14" t="s">
        <v>14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16">
        <v>45406</v>
      </c>
      <c r="B33" s="14" t="s">
        <v>15</v>
      </c>
      <c r="C33" s="137"/>
      <c r="D33" s="138"/>
      <c r="E33" s="139"/>
      <c r="F33" s="140"/>
      <c r="G33" s="141"/>
      <c r="H33" s="53">
        <f t="shared" si="0"/>
        <v>1</v>
      </c>
      <c r="I33" s="229"/>
      <c r="J33" s="230"/>
      <c r="K33" s="230"/>
      <c r="L33" s="230"/>
      <c r="M33" s="231"/>
    </row>
    <row r="34" spans="1:13" ht="13.5" customHeight="1" x14ac:dyDescent="0.2">
      <c r="A34" s="16">
        <v>45407</v>
      </c>
      <c r="B34" s="14" t="s">
        <v>16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16">
        <v>45408</v>
      </c>
      <c r="B35" s="14" t="s">
        <v>17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8">
        <v>45409</v>
      </c>
      <c r="B36" s="10" t="s">
        <v>18</v>
      </c>
      <c r="C36" s="117"/>
      <c r="D36" s="118"/>
      <c r="E36" s="119"/>
      <c r="F36" s="120"/>
      <c r="G36" s="121"/>
      <c r="H36" s="56">
        <f t="shared" si="0"/>
        <v>1</v>
      </c>
      <c r="I36" s="223"/>
      <c r="J36" s="224"/>
      <c r="K36" s="224"/>
      <c r="L36" s="224"/>
      <c r="M36" s="225"/>
    </row>
    <row r="37" spans="1:13" ht="13.5" customHeight="1" x14ac:dyDescent="0.2">
      <c r="A37" s="7">
        <v>45410</v>
      </c>
      <c r="B37" s="9" t="s">
        <v>6</v>
      </c>
      <c r="C37" s="122"/>
      <c r="D37" s="123"/>
      <c r="E37" s="124"/>
      <c r="F37" s="125"/>
      <c r="G37" s="126"/>
      <c r="H37" s="55">
        <f t="shared" si="0"/>
        <v>1</v>
      </c>
      <c r="I37" s="238"/>
      <c r="J37" s="239"/>
      <c r="K37" s="239"/>
      <c r="L37" s="239"/>
      <c r="M37" s="240"/>
    </row>
    <row r="38" spans="1:13" ht="13.5" customHeight="1" x14ac:dyDescent="0.2">
      <c r="A38" s="7">
        <v>45411</v>
      </c>
      <c r="B38" s="9" t="s">
        <v>23</v>
      </c>
      <c r="C38" s="132"/>
      <c r="D38" s="133"/>
      <c r="E38" s="134"/>
      <c r="F38" s="135"/>
      <c r="G38" s="136"/>
      <c r="H38" s="55">
        <f t="shared" si="0"/>
        <v>1</v>
      </c>
      <c r="I38" s="235"/>
      <c r="J38" s="236"/>
      <c r="K38" s="236"/>
      <c r="L38" s="236"/>
      <c r="M38" s="237"/>
    </row>
    <row r="39" spans="1:13" ht="13.5" customHeight="1" thickBot="1" x14ac:dyDescent="0.25">
      <c r="A39" s="41">
        <v>45412</v>
      </c>
      <c r="B39" s="19" t="s">
        <v>14</v>
      </c>
      <c r="C39" s="152"/>
      <c r="D39" s="153"/>
      <c r="E39" s="154"/>
      <c r="F39" s="155"/>
      <c r="G39" s="156"/>
      <c r="H39" s="54">
        <f>(D39-C39)+(F39-E39)-G39+1</f>
        <v>1</v>
      </c>
      <c r="I39" s="253"/>
      <c r="J39" s="254"/>
      <c r="K39" s="254"/>
      <c r="L39" s="254"/>
      <c r="M39" s="255"/>
    </row>
    <row r="40" spans="1:13" ht="13.5" customHeight="1" thickTop="1" thickBot="1" x14ac:dyDescent="0.25">
      <c r="A40" s="217" t="s">
        <v>20</v>
      </c>
      <c r="B40" s="218"/>
      <c r="C40" s="218"/>
      <c r="D40" s="218"/>
      <c r="E40" s="218"/>
      <c r="F40" s="218"/>
      <c r="G40" s="219"/>
      <c r="H40" s="37">
        <f>SUM(H10:H39)-30+COUNTIF(H10:H39,"&lt;1")</f>
        <v>0</v>
      </c>
      <c r="I40" s="218"/>
      <c r="J40" s="218"/>
      <c r="K40" s="218"/>
      <c r="L40" s="218"/>
      <c r="M40" s="219"/>
    </row>
  </sheetData>
  <sheetProtection algorithmName="SHA-512" hashValue="Ph0G5AKCPiqjGzIuct+j1PNn1iMhAraom2hVvBn4ddbIiH0aVipJYKgBJBvEFDLji3DNLjc0Lt+AymUb5xE2OQ==" saltValue="JhutFkSn4EV6b3itDdOopQ==" spinCount="100000" sheet="1" objects="1" scenarios="1" formatRows="0"/>
  <mergeCells count="38">
    <mergeCell ref="A40:G40"/>
    <mergeCell ref="I40:M40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E3E28-15C0-41BB-B225-A51B6294BBC6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68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'業務日誌（4月）'!C5</f>
        <v>0</v>
      </c>
      <c r="F5" s="5" t="s">
        <v>4</v>
      </c>
      <c r="G5" s="1" t="s">
        <v>1</v>
      </c>
      <c r="H5" s="111">
        <f>'業務日誌（4月）'!H5</f>
        <v>0</v>
      </c>
      <c r="I5" s="1"/>
    </row>
    <row r="6" spans="1:13" x14ac:dyDescent="0.2">
      <c r="A6" s="1"/>
      <c r="B6" s="1" t="s">
        <v>3</v>
      </c>
      <c r="C6" s="111">
        <f>'業務日誌（4月）'!C6</f>
        <v>0</v>
      </c>
      <c r="F6" s="1"/>
      <c r="G6" s="1" t="s">
        <v>3</v>
      </c>
      <c r="H6" s="111">
        <f>'業務日誌（4月）'!H6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73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s="20" customFormat="1" ht="13.5" customHeight="1" thickTop="1" x14ac:dyDescent="0.2">
      <c r="A10" s="78">
        <v>45413</v>
      </c>
      <c r="B10" s="79" t="s">
        <v>28</v>
      </c>
      <c r="C10" s="112"/>
      <c r="D10" s="113"/>
      <c r="E10" s="114"/>
      <c r="F10" s="115"/>
      <c r="G10" s="116"/>
      <c r="H10" s="53">
        <f>(D10-C10)+(F10-E10)-G10+1</f>
        <v>1</v>
      </c>
      <c r="I10" s="241"/>
      <c r="J10" s="242"/>
      <c r="K10" s="242"/>
      <c r="L10" s="242"/>
      <c r="M10" s="243"/>
    </row>
    <row r="11" spans="1:13" ht="13.5" customHeight="1" x14ac:dyDescent="0.2">
      <c r="A11" s="80">
        <v>45414</v>
      </c>
      <c r="B11" s="79" t="s">
        <v>16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81">
        <v>45415</v>
      </c>
      <c r="B12" s="82" t="s">
        <v>23</v>
      </c>
      <c r="C12" s="122"/>
      <c r="D12" s="123"/>
      <c r="E12" s="124"/>
      <c r="F12" s="125"/>
      <c r="G12" s="126"/>
      <c r="H12" s="55">
        <f>(D12-C12)+(F12-E12)-G12+1</f>
        <v>1</v>
      </c>
      <c r="I12" s="247"/>
      <c r="J12" s="248"/>
      <c r="K12" s="248"/>
      <c r="L12" s="248"/>
      <c r="M12" s="249"/>
    </row>
    <row r="13" spans="1:13" ht="13.5" customHeight="1" x14ac:dyDescent="0.2">
      <c r="A13" s="83">
        <v>45416</v>
      </c>
      <c r="B13" s="84" t="s">
        <v>18</v>
      </c>
      <c r="C13" s="117"/>
      <c r="D13" s="118"/>
      <c r="E13" s="119"/>
      <c r="F13" s="120"/>
      <c r="G13" s="121"/>
      <c r="H13" s="56">
        <f t="shared" ref="H13:H39" si="0">(D13-C13)+(F13-E13)-G13+1</f>
        <v>1</v>
      </c>
      <c r="I13" s="223"/>
      <c r="J13" s="224"/>
      <c r="K13" s="224"/>
      <c r="L13" s="224"/>
      <c r="M13" s="225"/>
    </row>
    <row r="14" spans="1:13" ht="13.5" customHeight="1" x14ac:dyDescent="0.2">
      <c r="A14" s="81">
        <v>45417</v>
      </c>
      <c r="B14" s="82" t="s">
        <v>6</v>
      </c>
      <c r="C14" s="122"/>
      <c r="D14" s="123"/>
      <c r="E14" s="124"/>
      <c r="F14" s="125"/>
      <c r="G14" s="126"/>
      <c r="H14" s="55">
        <f t="shared" si="0"/>
        <v>1</v>
      </c>
      <c r="I14" s="238"/>
      <c r="J14" s="239"/>
      <c r="K14" s="239"/>
      <c r="L14" s="239"/>
      <c r="M14" s="240"/>
    </row>
    <row r="15" spans="1:13" ht="13.5" customHeight="1" x14ac:dyDescent="0.2">
      <c r="A15" s="81">
        <v>45418</v>
      </c>
      <c r="B15" s="82" t="s">
        <v>23</v>
      </c>
      <c r="C15" s="122"/>
      <c r="D15" s="123"/>
      <c r="E15" s="124"/>
      <c r="F15" s="125"/>
      <c r="G15" s="126"/>
      <c r="H15" s="55">
        <f t="shared" si="0"/>
        <v>1</v>
      </c>
      <c r="I15" s="247"/>
      <c r="J15" s="248"/>
      <c r="K15" s="248"/>
      <c r="L15" s="248"/>
      <c r="M15" s="249"/>
    </row>
    <row r="16" spans="1:13" ht="13.5" customHeight="1" x14ac:dyDescent="0.2">
      <c r="A16" s="80">
        <v>45419</v>
      </c>
      <c r="B16" s="79" t="s">
        <v>14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80">
        <v>45420</v>
      </c>
      <c r="B17" s="79" t="s">
        <v>15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80">
        <v>45421</v>
      </c>
      <c r="B18" s="79" t="s">
        <v>16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80">
        <v>45422</v>
      </c>
      <c r="B19" s="79" t="s">
        <v>17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83">
        <v>45423</v>
      </c>
      <c r="B20" s="84" t="s">
        <v>18</v>
      </c>
      <c r="C20" s="117"/>
      <c r="D20" s="118"/>
      <c r="E20" s="119"/>
      <c r="F20" s="120"/>
      <c r="G20" s="121"/>
      <c r="H20" s="56">
        <f t="shared" si="0"/>
        <v>1</v>
      </c>
      <c r="I20" s="223"/>
      <c r="J20" s="224"/>
      <c r="K20" s="224"/>
      <c r="L20" s="224"/>
      <c r="M20" s="225"/>
    </row>
    <row r="21" spans="1:13" ht="13.5" customHeight="1" x14ac:dyDescent="0.2">
      <c r="A21" s="81">
        <v>45424</v>
      </c>
      <c r="B21" s="82" t="s">
        <v>6</v>
      </c>
      <c r="C21" s="122"/>
      <c r="D21" s="123"/>
      <c r="E21" s="124"/>
      <c r="F21" s="125"/>
      <c r="G21" s="126"/>
      <c r="H21" s="55">
        <f t="shared" si="0"/>
        <v>1</v>
      </c>
      <c r="I21" s="238"/>
      <c r="J21" s="239"/>
      <c r="K21" s="239"/>
      <c r="L21" s="239"/>
      <c r="M21" s="240"/>
    </row>
    <row r="22" spans="1:13" ht="13.5" customHeight="1" x14ac:dyDescent="0.2">
      <c r="A22" s="80">
        <v>45425</v>
      </c>
      <c r="B22" s="79" t="s">
        <v>13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80">
        <v>45426</v>
      </c>
      <c r="B23" s="79" t="s">
        <v>14</v>
      </c>
      <c r="C23" s="127"/>
      <c r="D23" s="128"/>
      <c r="E23" s="129"/>
      <c r="F23" s="130"/>
      <c r="G23" s="131"/>
      <c r="H23" s="53">
        <f t="shared" si="0"/>
        <v>1</v>
      </c>
      <c r="I23" s="226"/>
      <c r="J23" s="227"/>
      <c r="K23" s="227"/>
      <c r="L23" s="227"/>
      <c r="M23" s="228"/>
    </row>
    <row r="24" spans="1:13" ht="13.5" customHeight="1" x14ac:dyDescent="0.2">
      <c r="A24" s="80">
        <v>45427</v>
      </c>
      <c r="B24" s="79" t="s">
        <v>15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80">
        <v>45428</v>
      </c>
      <c r="B25" s="79" t="s">
        <v>16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80">
        <v>45429</v>
      </c>
      <c r="B26" s="79" t="s">
        <v>17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83">
        <v>45430</v>
      </c>
      <c r="B27" s="84" t="s">
        <v>18</v>
      </c>
      <c r="C27" s="117"/>
      <c r="D27" s="118"/>
      <c r="E27" s="119"/>
      <c r="F27" s="120"/>
      <c r="G27" s="121"/>
      <c r="H27" s="56">
        <f t="shared" si="0"/>
        <v>1</v>
      </c>
      <c r="I27" s="223"/>
      <c r="J27" s="224"/>
      <c r="K27" s="224"/>
      <c r="L27" s="224"/>
      <c r="M27" s="225"/>
    </row>
    <row r="28" spans="1:13" ht="13.5" customHeight="1" x14ac:dyDescent="0.2">
      <c r="A28" s="81">
        <v>45431</v>
      </c>
      <c r="B28" s="82" t="s">
        <v>6</v>
      </c>
      <c r="C28" s="122"/>
      <c r="D28" s="123"/>
      <c r="E28" s="124"/>
      <c r="F28" s="125"/>
      <c r="G28" s="126"/>
      <c r="H28" s="55">
        <f t="shared" si="0"/>
        <v>1</v>
      </c>
      <c r="I28" s="238"/>
      <c r="J28" s="239"/>
      <c r="K28" s="239"/>
      <c r="L28" s="239"/>
      <c r="M28" s="240"/>
    </row>
    <row r="29" spans="1:13" ht="13.5" customHeight="1" x14ac:dyDescent="0.2">
      <c r="A29" s="80">
        <v>45432</v>
      </c>
      <c r="B29" s="79" t="s">
        <v>13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80">
        <v>45433</v>
      </c>
      <c r="B30" s="79" t="s">
        <v>14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80">
        <v>45434</v>
      </c>
      <c r="B31" s="79" t="s">
        <v>15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80">
        <v>45435</v>
      </c>
      <c r="B32" s="79" t="s">
        <v>16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80">
        <v>45436</v>
      </c>
      <c r="B33" s="79" t="s">
        <v>17</v>
      </c>
      <c r="C33" s="127"/>
      <c r="D33" s="128"/>
      <c r="E33" s="129"/>
      <c r="F33" s="130"/>
      <c r="G33" s="131"/>
      <c r="H33" s="53">
        <f t="shared" si="0"/>
        <v>1</v>
      </c>
      <c r="I33" s="226"/>
      <c r="J33" s="227"/>
      <c r="K33" s="227"/>
      <c r="L33" s="227"/>
      <c r="M33" s="228"/>
    </row>
    <row r="34" spans="1:13" ht="13.5" customHeight="1" x14ac:dyDescent="0.2">
      <c r="A34" s="83">
        <v>45437</v>
      </c>
      <c r="B34" s="84" t="s">
        <v>18</v>
      </c>
      <c r="C34" s="117"/>
      <c r="D34" s="118"/>
      <c r="E34" s="119"/>
      <c r="F34" s="120"/>
      <c r="G34" s="121"/>
      <c r="H34" s="56">
        <f t="shared" si="0"/>
        <v>1</v>
      </c>
      <c r="I34" s="223"/>
      <c r="J34" s="224"/>
      <c r="K34" s="224"/>
      <c r="L34" s="224"/>
      <c r="M34" s="225"/>
    </row>
    <row r="35" spans="1:13" ht="13.5" customHeight="1" x14ac:dyDescent="0.2">
      <c r="A35" s="81">
        <v>45438</v>
      </c>
      <c r="B35" s="82" t="s">
        <v>6</v>
      </c>
      <c r="C35" s="122"/>
      <c r="D35" s="123"/>
      <c r="E35" s="124"/>
      <c r="F35" s="125"/>
      <c r="G35" s="126"/>
      <c r="H35" s="55">
        <f t="shared" si="0"/>
        <v>1</v>
      </c>
      <c r="I35" s="238"/>
      <c r="J35" s="239"/>
      <c r="K35" s="239"/>
      <c r="L35" s="239"/>
      <c r="M35" s="240"/>
    </row>
    <row r="36" spans="1:13" ht="13.5" customHeight="1" x14ac:dyDescent="0.2">
      <c r="A36" s="80">
        <v>45439</v>
      </c>
      <c r="B36" s="79" t="s">
        <v>13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80">
        <v>45440</v>
      </c>
      <c r="B37" s="79" t="s">
        <v>14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80">
        <v>45441</v>
      </c>
      <c r="B38" s="79" t="s">
        <v>15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x14ac:dyDescent="0.2">
      <c r="A39" s="80">
        <v>45442</v>
      </c>
      <c r="B39" s="79" t="s">
        <v>16</v>
      </c>
      <c r="C39" s="127"/>
      <c r="D39" s="128"/>
      <c r="E39" s="129"/>
      <c r="F39" s="130"/>
      <c r="G39" s="131"/>
      <c r="H39" s="53">
        <f t="shared" si="0"/>
        <v>1</v>
      </c>
      <c r="I39" s="229"/>
      <c r="J39" s="230"/>
      <c r="K39" s="230"/>
      <c r="L39" s="230"/>
      <c r="M39" s="231"/>
    </row>
    <row r="40" spans="1:13" ht="13.5" customHeight="1" thickBot="1" x14ac:dyDescent="0.25">
      <c r="A40" s="85">
        <v>45443</v>
      </c>
      <c r="B40" s="86" t="s">
        <v>17</v>
      </c>
      <c r="C40" s="137"/>
      <c r="D40" s="138"/>
      <c r="E40" s="139"/>
      <c r="F40" s="140"/>
      <c r="G40" s="141"/>
      <c r="H40" s="53">
        <f>(D40-C40)+(F40-E40)-G40+1</f>
        <v>1</v>
      </c>
      <c r="I40" s="253"/>
      <c r="J40" s="254"/>
      <c r="K40" s="254"/>
      <c r="L40" s="254"/>
      <c r="M40" s="255"/>
    </row>
    <row r="41" spans="1:13" ht="13.5" customHeight="1" thickTop="1" thickBot="1" x14ac:dyDescent="0.25">
      <c r="A41" s="256" t="s">
        <v>20</v>
      </c>
      <c r="B41" s="257"/>
      <c r="C41" s="257"/>
      <c r="D41" s="257"/>
      <c r="E41" s="257"/>
      <c r="F41" s="257"/>
      <c r="G41" s="258"/>
      <c r="H41" s="25">
        <f>SUM(H9:H40)-31+COUNTIF(H10:H40,"&lt;1")</f>
        <v>0</v>
      </c>
      <c r="I41" s="259"/>
      <c r="J41" s="259"/>
      <c r="K41" s="259"/>
      <c r="L41" s="259"/>
      <c r="M41" s="260"/>
    </row>
  </sheetData>
  <sheetProtection algorithmName="SHA-512" hashValue="Polbdu6yBiJ8wQ0bxqMrG3JAGknBm+anoLWRmcvXOtQt7L5eh6kT24rUJvH+O8xoO12j5/3K9BtoLXPGgwFfqw==" saltValue="6ejijdDsY6QWT2Fi4yzp4A==" spinCount="100000" sheet="1" objects="1" scenarios="1" formatRows="0"/>
  <mergeCells count="39">
    <mergeCell ref="I33:M33"/>
    <mergeCell ref="I37:M37"/>
    <mergeCell ref="I38:M38"/>
    <mergeCell ref="I39:M39"/>
    <mergeCell ref="A41:G41"/>
    <mergeCell ref="I41:M41"/>
    <mergeCell ref="I40:M40"/>
    <mergeCell ref="I36:M36"/>
    <mergeCell ref="I35:M35"/>
    <mergeCell ref="I34:M34"/>
    <mergeCell ref="I26:M26"/>
    <mergeCell ref="I29:M29"/>
    <mergeCell ref="I30:M30"/>
    <mergeCell ref="I31:M31"/>
    <mergeCell ref="I32:M32"/>
    <mergeCell ref="I28:M28"/>
    <mergeCell ref="I27:M27"/>
    <mergeCell ref="I25:M25"/>
    <mergeCell ref="I21:M21"/>
    <mergeCell ref="I20:M20"/>
    <mergeCell ref="I10:M10"/>
    <mergeCell ref="I11:M11"/>
    <mergeCell ref="I12:M12"/>
    <mergeCell ref="I15:M15"/>
    <mergeCell ref="I16:M16"/>
    <mergeCell ref="I17:M17"/>
    <mergeCell ref="I14:M14"/>
    <mergeCell ref="I13:M13"/>
    <mergeCell ref="I18:M18"/>
    <mergeCell ref="I19:M19"/>
    <mergeCell ref="I22:M22"/>
    <mergeCell ref="I23:M23"/>
    <mergeCell ref="I24:M24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78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19149-2A92-4647-9D8C-8A34434FA71D}">
  <sheetPr>
    <tabColor rgb="FF83CCEB"/>
    <pageSetUpPr fitToPage="1"/>
  </sheetPr>
  <dimension ref="A1:M40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67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'業務日誌（5月）'!C5</f>
        <v>0</v>
      </c>
      <c r="F5" s="5" t="s">
        <v>4</v>
      </c>
      <c r="G5" s="1" t="s">
        <v>1</v>
      </c>
      <c r="H5" s="111">
        <f>'業務日誌（5月）'!H5</f>
        <v>0</v>
      </c>
      <c r="I5" s="1"/>
    </row>
    <row r="6" spans="1:13" x14ac:dyDescent="0.2">
      <c r="A6" s="1"/>
      <c r="B6" s="1" t="s">
        <v>3</v>
      </c>
      <c r="C6" s="111">
        <f>'業務日誌（5月）'!C6</f>
        <v>0</v>
      </c>
      <c r="F6" s="1"/>
      <c r="G6" s="1" t="s">
        <v>3</v>
      </c>
      <c r="H6" s="111">
        <f>'業務日誌（5月）'!H6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58">
        <v>45444</v>
      </c>
      <c r="B10" s="59" t="s">
        <v>26</v>
      </c>
      <c r="C10" s="157"/>
      <c r="D10" s="158"/>
      <c r="E10" s="159"/>
      <c r="F10" s="160"/>
      <c r="G10" s="161"/>
      <c r="H10" s="56">
        <f>(D10-C10)+(F10-E10)-G10+1</f>
        <v>1</v>
      </c>
      <c r="I10" s="261"/>
      <c r="J10" s="262"/>
      <c r="K10" s="262"/>
      <c r="L10" s="262"/>
      <c r="M10" s="263"/>
    </row>
    <row r="11" spans="1:13" ht="13.5" customHeight="1" x14ac:dyDescent="0.2">
      <c r="A11" s="7">
        <v>45445</v>
      </c>
      <c r="B11" s="9" t="s">
        <v>24</v>
      </c>
      <c r="C11" s="122"/>
      <c r="D11" s="123"/>
      <c r="E11" s="124"/>
      <c r="F11" s="125"/>
      <c r="G11" s="126"/>
      <c r="H11" s="55">
        <f>(D11-C11)+(F11-E11)-G11+1</f>
        <v>1</v>
      </c>
      <c r="I11" s="247"/>
      <c r="J11" s="248"/>
      <c r="K11" s="248"/>
      <c r="L11" s="248"/>
      <c r="M11" s="249"/>
    </row>
    <row r="12" spans="1:13" ht="13.5" customHeight="1" x14ac:dyDescent="0.2">
      <c r="A12" s="16">
        <v>45446</v>
      </c>
      <c r="B12" s="14" t="s">
        <v>21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16">
        <v>45447</v>
      </c>
      <c r="B13" s="14" t="s">
        <v>14</v>
      </c>
      <c r="C13" s="127"/>
      <c r="D13" s="128"/>
      <c r="E13" s="129"/>
      <c r="F13" s="130"/>
      <c r="G13" s="131"/>
      <c r="H13" s="53">
        <f t="shared" ref="H13:H38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16">
        <v>45448</v>
      </c>
      <c r="B14" s="14" t="s">
        <v>15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16">
        <v>45449</v>
      </c>
      <c r="B15" s="14" t="s">
        <v>16</v>
      </c>
      <c r="C15" s="127"/>
      <c r="D15" s="128"/>
      <c r="E15" s="129"/>
      <c r="F15" s="130"/>
      <c r="G15" s="131"/>
      <c r="H15" s="53">
        <f t="shared" si="0"/>
        <v>1</v>
      </c>
      <c r="I15" s="226"/>
      <c r="J15" s="227"/>
      <c r="K15" s="227"/>
      <c r="L15" s="227"/>
      <c r="M15" s="228"/>
    </row>
    <row r="16" spans="1:13" ht="13.5" customHeight="1" x14ac:dyDescent="0.2">
      <c r="A16" s="16">
        <v>45450</v>
      </c>
      <c r="B16" s="14" t="s">
        <v>17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8">
        <v>45451</v>
      </c>
      <c r="B17" s="10" t="s">
        <v>18</v>
      </c>
      <c r="C17" s="117"/>
      <c r="D17" s="118"/>
      <c r="E17" s="119"/>
      <c r="F17" s="120"/>
      <c r="G17" s="121"/>
      <c r="H17" s="56">
        <f t="shared" si="0"/>
        <v>1</v>
      </c>
      <c r="I17" s="223"/>
      <c r="J17" s="224"/>
      <c r="K17" s="224"/>
      <c r="L17" s="224"/>
      <c r="M17" s="225"/>
    </row>
    <row r="18" spans="1:13" ht="13.5" customHeight="1" x14ac:dyDescent="0.2">
      <c r="A18" s="7">
        <v>45452</v>
      </c>
      <c r="B18" s="9" t="s">
        <v>6</v>
      </c>
      <c r="C18" s="122"/>
      <c r="D18" s="123"/>
      <c r="E18" s="124"/>
      <c r="F18" s="125"/>
      <c r="G18" s="126"/>
      <c r="H18" s="55">
        <f t="shared" si="0"/>
        <v>1</v>
      </c>
      <c r="I18" s="238"/>
      <c r="J18" s="239"/>
      <c r="K18" s="239"/>
      <c r="L18" s="239"/>
      <c r="M18" s="240"/>
    </row>
    <row r="19" spans="1:13" ht="13.5" customHeight="1" x14ac:dyDescent="0.2">
      <c r="A19" s="16">
        <v>45453</v>
      </c>
      <c r="B19" s="14" t="s">
        <v>13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16">
        <v>45454</v>
      </c>
      <c r="B20" s="14" t="s">
        <v>14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16">
        <v>45455</v>
      </c>
      <c r="B21" s="14" t="s">
        <v>15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16">
        <v>45456</v>
      </c>
      <c r="B22" s="14" t="s">
        <v>16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16">
        <v>45457</v>
      </c>
      <c r="B23" s="14" t="s">
        <v>17</v>
      </c>
      <c r="C23" s="127"/>
      <c r="D23" s="128"/>
      <c r="E23" s="129"/>
      <c r="F23" s="130"/>
      <c r="G23" s="131"/>
      <c r="H23" s="53">
        <f t="shared" si="0"/>
        <v>1</v>
      </c>
      <c r="I23" s="226"/>
      <c r="J23" s="227"/>
      <c r="K23" s="227"/>
      <c r="L23" s="227"/>
      <c r="M23" s="228"/>
    </row>
    <row r="24" spans="1:13" ht="13.5" customHeight="1" x14ac:dyDescent="0.2">
      <c r="A24" s="8">
        <v>45458</v>
      </c>
      <c r="B24" s="10" t="s">
        <v>18</v>
      </c>
      <c r="C24" s="117"/>
      <c r="D24" s="118"/>
      <c r="E24" s="119"/>
      <c r="F24" s="120"/>
      <c r="G24" s="121"/>
      <c r="H24" s="56">
        <f t="shared" si="0"/>
        <v>1</v>
      </c>
      <c r="I24" s="223"/>
      <c r="J24" s="224"/>
      <c r="K24" s="224"/>
      <c r="L24" s="224"/>
      <c r="M24" s="225"/>
    </row>
    <row r="25" spans="1:13" ht="13.5" customHeight="1" x14ac:dyDescent="0.2">
      <c r="A25" s="7">
        <v>45459</v>
      </c>
      <c r="B25" s="9" t="s">
        <v>6</v>
      </c>
      <c r="C25" s="122"/>
      <c r="D25" s="123"/>
      <c r="E25" s="124"/>
      <c r="F25" s="125"/>
      <c r="G25" s="126"/>
      <c r="H25" s="55">
        <f t="shared" si="0"/>
        <v>1</v>
      </c>
      <c r="I25" s="238"/>
      <c r="J25" s="239"/>
      <c r="K25" s="239"/>
      <c r="L25" s="239"/>
      <c r="M25" s="240"/>
    </row>
    <row r="26" spans="1:13" ht="13.5" customHeight="1" x14ac:dyDescent="0.2">
      <c r="A26" s="16">
        <v>45460</v>
      </c>
      <c r="B26" s="14" t="s">
        <v>13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16">
        <v>45461</v>
      </c>
      <c r="B27" s="14" t="s">
        <v>14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16">
        <v>45462</v>
      </c>
      <c r="B28" s="14" t="s">
        <v>15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16">
        <v>45463</v>
      </c>
      <c r="B29" s="14" t="s">
        <v>16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16">
        <v>45464</v>
      </c>
      <c r="B30" s="14" t="s">
        <v>17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8">
        <v>45465</v>
      </c>
      <c r="B31" s="10" t="s">
        <v>18</v>
      </c>
      <c r="C31" s="117"/>
      <c r="D31" s="118"/>
      <c r="E31" s="119"/>
      <c r="F31" s="120"/>
      <c r="G31" s="121"/>
      <c r="H31" s="56">
        <f t="shared" si="0"/>
        <v>1</v>
      </c>
      <c r="I31" s="223"/>
      <c r="J31" s="224"/>
      <c r="K31" s="224"/>
      <c r="L31" s="224"/>
      <c r="M31" s="225"/>
    </row>
    <row r="32" spans="1:13" ht="13.5" customHeight="1" x14ac:dyDescent="0.2">
      <c r="A32" s="7">
        <v>45466</v>
      </c>
      <c r="B32" s="9" t="s">
        <v>6</v>
      </c>
      <c r="C32" s="122"/>
      <c r="D32" s="123"/>
      <c r="E32" s="124"/>
      <c r="F32" s="125"/>
      <c r="G32" s="126"/>
      <c r="H32" s="55">
        <f t="shared" si="0"/>
        <v>1</v>
      </c>
      <c r="I32" s="238"/>
      <c r="J32" s="239"/>
      <c r="K32" s="239"/>
      <c r="L32" s="239"/>
      <c r="M32" s="240"/>
    </row>
    <row r="33" spans="1:13" ht="13.5" customHeight="1" x14ac:dyDescent="0.2">
      <c r="A33" s="16">
        <v>45467</v>
      </c>
      <c r="B33" s="14" t="s">
        <v>13</v>
      </c>
      <c r="C33" s="137"/>
      <c r="D33" s="138"/>
      <c r="E33" s="139"/>
      <c r="F33" s="140"/>
      <c r="G33" s="141"/>
      <c r="H33" s="53">
        <f t="shared" si="0"/>
        <v>1</v>
      </c>
      <c r="I33" s="229"/>
      <c r="J33" s="230"/>
      <c r="K33" s="230"/>
      <c r="L33" s="230"/>
      <c r="M33" s="231"/>
    </row>
    <row r="34" spans="1:13" ht="13.5" customHeight="1" x14ac:dyDescent="0.2">
      <c r="A34" s="16">
        <v>45468</v>
      </c>
      <c r="B34" s="14" t="s">
        <v>14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16">
        <v>45469</v>
      </c>
      <c r="B35" s="14" t="s">
        <v>15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16">
        <v>45470</v>
      </c>
      <c r="B36" s="14" t="s">
        <v>16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16">
        <v>45471</v>
      </c>
      <c r="B37" s="14" t="s">
        <v>17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8">
        <v>45472</v>
      </c>
      <c r="B38" s="10" t="s">
        <v>18</v>
      </c>
      <c r="C38" s="162"/>
      <c r="D38" s="163"/>
      <c r="E38" s="164"/>
      <c r="F38" s="165"/>
      <c r="G38" s="166"/>
      <c r="H38" s="56">
        <f t="shared" si="0"/>
        <v>1</v>
      </c>
      <c r="I38" s="267"/>
      <c r="J38" s="268"/>
      <c r="K38" s="268"/>
      <c r="L38" s="268"/>
      <c r="M38" s="269"/>
    </row>
    <row r="39" spans="1:13" ht="13.5" customHeight="1" thickBot="1" x14ac:dyDescent="0.25">
      <c r="A39" s="7">
        <v>45473</v>
      </c>
      <c r="B39" s="9" t="s">
        <v>6</v>
      </c>
      <c r="C39" s="122"/>
      <c r="D39" s="123"/>
      <c r="E39" s="124"/>
      <c r="F39" s="125"/>
      <c r="G39" s="126"/>
      <c r="H39" s="55">
        <f>(D39-C39)+(F39-E39)-G39+1</f>
        <v>1</v>
      </c>
      <c r="I39" s="232"/>
      <c r="J39" s="233"/>
      <c r="K39" s="233"/>
      <c r="L39" s="233"/>
      <c r="M39" s="234"/>
    </row>
    <row r="40" spans="1:13" ht="13.5" customHeight="1" thickTop="1" thickBot="1" x14ac:dyDescent="0.25">
      <c r="A40" s="264" t="s">
        <v>20</v>
      </c>
      <c r="B40" s="265"/>
      <c r="C40" s="265"/>
      <c r="D40" s="265"/>
      <c r="E40" s="265"/>
      <c r="F40" s="265"/>
      <c r="G40" s="266"/>
      <c r="H40" s="18">
        <f>SUM(H10:H39)-30+COUNTIF(H10:H39,"&lt;1")</f>
        <v>0</v>
      </c>
      <c r="I40" s="218"/>
      <c r="J40" s="218"/>
      <c r="K40" s="218"/>
      <c r="L40" s="218"/>
      <c r="M40" s="219"/>
    </row>
  </sheetData>
  <sheetProtection algorithmName="SHA-512" hashValue="XvWhbHDaCEWUtAJSyfhqpi1rYfSeRsedoVyKW/YrSwE3sIBujUeBlc5VWvX+nfvt144zza11T2pZ8mFtblaDUw==" saltValue="BosfTSuuOpProFAjt5XZhw==" spinCount="100000" sheet="1" objects="1" scenarios="1" formatRows="0"/>
  <mergeCells count="38">
    <mergeCell ref="A40:G40"/>
    <mergeCell ref="I40:M40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D8119-0CCD-46BB-B828-30E6BED8929C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66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'業務日誌（6月）'!C5</f>
        <v>0</v>
      </c>
      <c r="F5" s="5" t="s">
        <v>4</v>
      </c>
      <c r="G5" s="1" t="s">
        <v>1</v>
      </c>
      <c r="H5" s="111">
        <f>'業務日誌（6月）'!H5</f>
        <v>0</v>
      </c>
      <c r="I5" s="1"/>
    </row>
    <row r="6" spans="1:13" x14ac:dyDescent="0.2">
      <c r="A6" s="1"/>
      <c r="B6" s="1" t="s">
        <v>3</v>
      </c>
      <c r="C6" s="111">
        <f>'業務日誌（6月）'!C6</f>
        <v>0</v>
      </c>
      <c r="F6" s="1"/>
      <c r="G6" s="1" t="s">
        <v>3</v>
      </c>
      <c r="H6" s="111">
        <f>'業務日誌（6月）'!H6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s="20" customFormat="1" ht="13.5" customHeight="1" thickTop="1" x14ac:dyDescent="0.2">
      <c r="A10" s="78">
        <v>45474</v>
      </c>
      <c r="B10" s="79" t="s">
        <v>21</v>
      </c>
      <c r="C10" s="112"/>
      <c r="D10" s="113"/>
      <c r="E10" s="114"/>
      <c r="F10" s="115"/>
      <c r="G10" s="116"/>
      <c r="H10" s="48">
        <f>(D10-C10)+(F10-E10)-G10+1</f>
        <v>1</v>
      </c>
      <c r="I10" s="241"/>
      <c r="J10" s="270"/>
      <c r="K10" s="270"/>
      <c r="L10" s="270"/>
      <c r="M10" s="271"/>
    </row>
    <row r="11" spans="1:13" ht="13.5" customHeight="1" x14ac:dyDescent="0.2">
      <c r="A11" s="80">
        <v>45475</v>
      </c>
      <c r="B11" s="79" t="s">
        <v>27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80">
        <v>45476</v>
      </c>
      <c r="B12" s="79" t="s">
        <v>30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80">
        <v>45477</v>
      </c>
      <c r="B13" s="79" t="s">
        <v>16</v>
      </c>
      <c r="C13" s="127"/>
      <c r="D13" s="128"/>
      <c r="E13" s="129"/>
      <c r="F13" s="130"/>
      <c r="G13" s="131"/>
      <c r="H13" s="53">
        <f t="shared" ref="H13:H39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80">
        <v>45478</v>
      </c>
      <c r="B14" s="79" t="s">
        <v>17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83">
        <v>45479</v>
      </c>
      <c r="B15" s="84" t="s">
        <v>18</v>
      </c>
      <c r="C15" s="117"/>
      <c r="D15" s="118"/>
      <c r="E15" s="119"/>
      <c r="F15" s="120"/>
      <c r="G15" s="121"/>
      <c r="H15" s="56">
        <f t="shared" si="0"/>
        <v>1</v>
      </c>
      <c r="I15" s="244"/>
      <c r="J15" s="245"/>
      <c r="K15" s="245"/>
      <c r="L15" s="245"/>
      <c r="M15" s="246"/>
    </row>
    <row r="16" spans="1:13" ht="13.5" customHeight="1" x14ac:dyDescent="0.2">
      <c r="A16" s="81">
        <v>45480</v>
      </c>
      <c r="B16" s="82" t="s">
        <v>6</v>
      </c>
      <c r="C16" s="122"/>
      <c r="D16" s="123"/>
      <c r="E16" s="124"/>
      <c r="F16" s="125"/>
      <c r="G16" s="126"/>
      <c r="H16" s="55">
        <f t="shared" si="0"/>
        <v>1</v>
      </c>
      <c r="I16" s="238"/>
      <c r="J16" s="239"/>
      <c r="K16" s="239"/>
      <c r="L16" s="239"/>
      <c r="M16" s="240"/>
    </row>
    <row r="17" spans="1:13" ht="13.5" customHeight="1" x14ac:dyDescent="0.2">
      <c r="A17" s="80">
        <v>45481</v>
      </c>
      <c r="B17" s="79" t="s">
        <v>13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80">
        <v>45482</v>
      </c>
      <c r="B18" s="79" t="s">
        <v>14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80">
        <v>45483</v>
      </c>
      <c r="B19" s="79" t="s">
        <v>15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80">
        <v>45484</v>
      </c>
      <c r="B20" s="79" t="s">
        <v>16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80">
        <v>45485</v>
      </c>
      <c r="B21" s="79" t="s">
        <v>17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83">
        <v>45486</v>
      </c>
      <c r="B22" s="84" t="s">
        <v>18</v>
      </c>
      <c r="C22" s="117"/>
      <c r="D22" s="118"/>
      <c r="E22" s="119"/>
      <c r="F22" s="120"/>
      <c r="G22" s="121"/>
      <c r="H22" s="56">
        <f t="shared" si="0"/>
        <v>1</v>
      </c>
      <c r="I22" s="223"/>
      <c r="J22" s="224"/>
      <c r="K22" s="224"/>
      <c r="L22" s="224"/>
      <c r="M22" s="225"/>
    </row>
    <row r="23" spans="1:13" ht="13.5" customHeight="1" x14ac:dyDescent="0.2">
      <c r="A23" s="81">
        <v>45487</v>
      </c>
      <c r="B23" s="82" t="s">
        <v>6</v>
      </c>
      <c r="C23" s="122"/>
      <c r="D23" s="123"/>
      <c r="E23" s="124"/>
      <c r="F23" s="125"/>
      <c r="G23" s="126"/>
      <c r="H23" s="55">
        <f t="shared" si="0"/>
        <v>1</v>
      </c>
      <c r="I23" s="238"/>
      <c r="J23" s="239"/>
      <c r="K23" s="239"/>
      <c r="L23" s="239"/>
      <c r="M23" s="240"/>
    </row>
    <row r="24" spans="1:13" ht="13.5" customHeight="1" x14ac:dyDescent="0.2">
      <c r="A24" s="81">
        <v>45488</v>
      </c>
      <c r="B24" s="82" t="s">
        <v>23</v>
      </c>
      <c r="C24" s="122"/>
      <c r="D24" s="123"/>
      <c r="E24" s="124"/>
      <c r="F24" s="125"/>
      <c r="G24" s="126"/>
      <c r="H24" s="55">
        <f t="shared" si="0"/>
        <v>1</v>
      </c>
      <c r="I24" s="238"/>
      <c r="J24" s="239"/>
      <c r="K24" s="239"/>
      <c r="L24" s="239"/>
      <c r="M24" s="240"/>
    </row>
    <row r="25" spans="1:13" ht="13.5" customHeight="1" x14ac:dyDescent="0.2">
      <c r="A25" s="80">
        <v>45489</v>
      </c>
      <c r="B25" s="79" t="s">
        <v>14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80">
        <v>45490</v>
      </c>
      <c r="B26" s="79" t="s">
        <v>15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80">
        <v>45491</v>
      </c>
      <c r="B27" s="79" t="s">
        <v>16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80">
        <v>45492</v>
      </c>
      <c r="B28" s="79" t="s">
        <v>17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83">
        <v>45493</v>
      </c>
      <c r="B29" s="84" t="s">
        <v>18</v>
      </c>
      <c r="C29" s="117"/>
      <c r="D29" s="118"/>
      <c r="E29" s="119"/>
      <c r="F29" s="120"/>
      <c r="G29" s="121"/>
      <c r="H29" s="56">
        <f t="shared" si="0"/>
        <v>1</v>
      </c>
      <c r="I29" s="223"/>
      <c r="J29" s="224"/>
      <c r="K29" s="224"/>
      <c r="L29" s="224"/>
      <c r="M29" s="225"/>
    </row>
    <row r="30" spans="1:13" ht="13.5" customHeight="1" x14ac:dyDescent="0.2">
      <c r="A30" s="81">
        <v>45494</v>
      </c>
      <c r="B30" s="82" t="s">
        <v>6</v>
      </c>
      <c r="C30" s="122"/>
      <c r="D30" s="123"/>
      <c r="E30" s="124"/>
      <c r="F30" s="125"/>
      <c r="G30" s="126"/>
      <c r="H30" s="55">
        <f t="shared" si="0"/>
        <v>1</v>
      </c>
      <c r="I30" s="238"/>
      <c r="J30" s="239"/>
      <c r="K30" s="239"/>
      <c r="L30" s="239"/>
      <c r="M30" s="240"/>
    </row>
    <row r="31" spans="1:13" ht="13.5" customHeight="1" x14ac:dyDescent="0.2">
      <c r="A31" s="80">
        <v>45495</v>
      </c>
      <c r="B31" s="79" t="s">
        <v>13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80">
        <v>45496</v>
      </c>
      <c r="B32" s="79" t="s">
        <v>14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80">
        <v>45497</v>
      </c>
      <c r="B33" s="79" t="s">
        <v>15</v>
      </c>
      <c r="C33" s="127"/>
      <c r="D33" s="128"/>
      <c r="E33" s="129"/>
      <c r="F33" s="130"/>
      <c r="G33" s="131"/>
      <c r="H33" s="53">
        <f t="shared" si="0"/>
        <v>1</v>
      </c>
      <c r="I33" s="226"/>
      <c r="J33" s="227"/>
      <c r="K33" s="227"/>
      <c r="L33" s="227"/>
      <c r="M33" s="228"/>
    </row>
    <row r="34" spans="1:13" ht="13.5" customHeight="1" x14ac:dyDescent="0.2">
      <c r="A34" s="80">
        <v>45498</v>
      </c>
      <c r="B34" s="79" t="s">
        <v>16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80">
        <v>45499</v>
      </c>
      <c r="B35" s="79" t="s">
        <v>17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83">
        <v>45500</v>
      </c>
      <c r="B36" s="84" t="s">
        <v>18</v>
      </c>
      <c r="C36" s="117"/>
      <c r="D36" s="118"/>
      <c r="E36" s="119"/>
      <c r="F36" s="120"/>
      <c r="G36" s="121"/>
      <c r="H36" s="56">
        <f t="shared" si="0"/>
        <v>1</v>
      </c>
      <c r="I36" s="223"/>
      <c r="J36" s="224"/>
      <c r="K36" s="224"/>
      <c r="L36" s="224"/>
      <c r="M36" s="225"/>
    </row>
    <row r="37" spans="1:13" ht="13.5" customHeight="1" x14ac:dyDescent="0.2">
      <c r="A37" s="81">
        <v>45501</v>
      </c>
      <c r="B37" s="82" t="s">
        <v>6</v>
      </c>
      <c r="C37" s="122"/>
      <c r="D37" s="123"/>
      <c r="E37" s="124"/>
      <c r="F37" s="125"/>
      <c r="G37" s="126"/>
      <c r="H37" s="55">
        <f t="shared" si="0"/>
        <v>1</v>
      </c>
      <c r="I37" s="238"/>
      <c r="J37" s="239"/>
      <c r="K37" s="239"/>
      <c r="L37" s="239"/>
      <c r="M37" s="240"/>
    </row>
    <row r="38" spans="1:13" ht="13.5" customHeight="1" x14ac:dyDescent="0.2">
      <c r="A38" s="80">
        <v>45502</v>
      </c>
      <c r="B38" s="79" t="s">
        <v>13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x14ac:dyDescent="0.2">
      <c r="A39" s="80">
        <v>45503</v>
      </c>
      <c r="B39" s="79" t="s">
        <v>14</v>
      </c>
      <c r="C39" s="137"/>
      <c r="D39" s="138"/>
      <c r="E39" s="139"/>
      <c r="F39" s="140"/>
      <c r="G39" s="141"/>
      <c r="H39" s="53">
        <f t="shared" si="0"/>
        <v>1</v>
      </c>
      <c r="I39" s="229"/>
      <c r="J39" s="230"/>
      <c r="K39" s="230"/>
      <c r="L39" s="230"/>
      <c r="M39" s="231"/>
    </row>
    <row r="40" spans="1:13" ht="13.5" customHeight="1" thickBot="1" x14ac:dyDescent="0.25">
      <c r="A40" s="80">
        <v>45504</v>
      </c>
      <c r="B40" s="79" t="s">
        <v>15</v>
      </c>
      <c r="C40" s="127"/>
      <c r="D40" s="128"/>
      <c r="E40" s="129"/>
      <c r="F40" s="130"/>
      <c r="G40" s="131"/>
      <c r="H40" s="53">
        <f>(D40-C40)+(F40-E40)-G40+1</f>
        <v>1</v>
      </c>
      <c r="I40" s="253"/>
      <c r="J40" s="254"/>
      <c r="K40" s="254"/>
      <c r="L40" s="254"/>
      <c r="M40" s="255"/>
    </row>
    <row r="41" spans="1:13" ht="13.5" customHeight="1" thickTop="1" thickBot="1" x14ac:dyDescent="0.25">
      <c r="A41" s="256" t="s">
        <v>20</v>
      </c>
      <c r="B41" s="257"/>
      <c r="C41" s="257"/>
      <c r="D41" s="257"/>
      <c r="E41" s="257"/>
      <c r="F41" s="257"/>
      <c r="G41" s="258"/>
      <c r="H41" s="25">
        <f>SUM(H9:H40)-31+COUNTIF(H10:H40,"&lt;1")</f>
        <v>0</v>
      </c>
      <c r="I41" s="259"/>
      <c r="J41" s="259"/>
      <c r="K41" s="259"/>
      <c r="L41" s="259"/>
      <c r="M41" s="260"/>
    </row>
  </sheetData>
  <sheetProtection algorithmName="SHA-512" hashValue="vKV6PPnLWr9o6hc1sW1Qqg4/uyLTaN71a7QgPONmfpHOGQyk1O0pF0VOnptsPNGFD8CRUiroJEY+/vjc2VKk+w==" saltValue="BrAl33tXohN/IQn6I3U9Eg==" spinCount="100000" sheet="1" objects="1" scenarios="1" formatRows="0"/>
  <mergeCells count="39">
    <mergeCell ref="I35:M35"/>
    <mergeCell ref="I34:M34"/>
    <mergeCell ref="I40:M40"/>
    <mergeCell ref="A41:G41"/>
    <mergeCell ref="I41:M41"/>
    <mergeCell ref="I39:M39"/>
    <mergeCell ref="I36:M36"/>
    <mergeCell ref="I37:M37"/>
    <mergeCell ref="I38:M38"/>
    <mergeCell ref="I18:M18"/>
    <mergeCell ref="I19:M19"/>
    <mergeCell ref="I22:M22"/>
    <mergeCell ref="I23:M23"/>
    <mergeCell ref="I24:M24"/>
    <mergeCell ref="I20:M20"/>
    <mergeCell ref="I25:M25"/>
    <mergeCell ref="I33:M33"/>
    <mergeCell ref="I28:M28"/>
    <mergeCell ref="I27:M27"/>
    <mergeCell ref="I21:M21"/>
    <mergeCell ref="I26:M26"/>
    <mergeCell ref="I29:M29"/>
    <mergeCell ref="I30:M30"/>
    <mergeCell ref="I31:M31"/>
    <mergeCell ref="I32:M32"/>
    <mergeCell ref="I17:M17"/>
    <mergeCell ref="I14:M14"/>
    <mergeCell ref="I13:M13"/>
    <mergeCell ref="A8:A9"/>
    <mergeCell ref="B8:B9"/>
    <mergeCell ref="C8:F8"/>
    <mergeCell ref="G8:G9"/>
    <mergeCell ref="H8:H9"/>
    <mergeCell ref="I8:M9"/>
    <mergeCell ref="I10:M10"/>
    <mergeCell ref="I11:M11"/>
    <mergeCell ref="I12:M12"/>
    <mergeCell ref="I15:M15"/>
    <mergeCell ref="I16:M16"/>
  </mergeCells>
  <phoneticPr fontId="1"/>
  <pageMargins left="0.7" right="0.7" top="0.75" bottom="0.75" header="0.3" footer="0.3"/>
  <pageSetup paperSize="9" scale="78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D331D-9318-42B9-B3FE-187938BB9F08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60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'業務日誌（7月）'!C5</f>
        <v>0</v>
      </c>
      <c r="F5" s="5" t="s">
        <v>4</v>
      </c>
      <c r="G5" s="1" t="s">
        <v>1</v>
      </c>
      <c r="H5" s="111">
        <f>'業務日誌（7月）'!H5</f>
        <v>0</v>
      </c>
      <c r="I5" s="1"/>
    </row>
    <row r="6" spans="1:13" x14ac:dyDescent="0.2">
      <c r="A6" s="1"/>
      <c r="B6" s="1" t="s">
        <v>3</v>
      </c>
      <c r="C6" s="111">
        <f>'業務日誌（7月）'!C6</f>
        <v>0</v>
      </c>
      <c r="F6" s="1"/>
      <c r="G6" s="1" t="s">
        <v>3</v>
      </c>
      <c r="H6" s="111">
        <f>'業務日誌（7月）'!H6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38">
        <v>45505</v>
      </c>
      <c r="B10" s="39" t="s">
        <v>29</v>
      </c>
      <c r="C10" s="112"/>
      <c r="D10" s="113"/>
      <c r="E10" s="114"/>
      <c r="F10" s="115"/>
      <c r="G10" s="116"/>
      <c r="H10" s="48">
        <f>(D10-C10)+(F10-E10)-G10+1</f>
        <v>1</v>
      </c>
      <c r="I10" s="241"/>
      <c r="J10" s="270"/>
      <c r="K10" s="270"/>
      <c r="L10" s="270"/>
      <c r="M10" s="271"/>
    </row>
    <row r="11" spans="1:13" ht="13.5" customHeight="1" x14ac:dyDescent="0.2">
      <c r="A11" s="16">
        <v>45506</v>
      </c>
      <c r="B11" s="14" t="s">
        <v>25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8">
        <v>45507</v>
      </c>
      <c r="B12" s="10" t="s">
        <v>26</v>
      </c>
      <c r="C12" s="117"/>
      <c r="D12" s="118"/>
      <c r="E12" s="119"/>
      <c r="F12" s="120"/>
      <c r="G12" s="121"/>
      <c r="H12" s="56">
        <f>(D12-C12)+(F12-E12)-G12+1</f>
        <v>1</v>
      </c>
      <c r="I12" s="244"/>
      <c r="J12" s="245"/>
      <c r="K12" s="245"/>
      <c r="L12" s="245"/>
      <c r="M12" s="246"/>
    </row>
    <row r="13" spans="1:13" ht="13.5" customHeight="1" x14ac:dyDescent="0.2">
      <c r="A13" s="7">
        <v>45508</v>
      </c>
      <c r="B13" s="9" t="s">
        <v>6</v>
      </c>
      <c r="C13" s="122"/>
      <c r="D13" s="123"/>
      <c r="E13" s="124"/>
      <c r="F13" s="125"/>
      <c r="G13" s="126"/>
      <c r="H13" s="55">
        <f t="shared" ref="H13:H39" si="0">(D13-C13)+(F13-E13)-G13+1</f>
        <v>1</v>
      </c>
      <c r="I13" s="238"/>
      <c r="J13" s="239"/>
      <c r="K13" s="239"/>
      <c r="L13" s="239"/>
      <c r="M13" s="240"/>
    </row>
    <row r="14" spans="1:13" ht="13.5" customHeight="1" x14ac:dyDescent="0.2">
      <c r="A14" s="16">
        <v>45509</v>
      </c>
      <c r="B14" s="14" t="s">
        <v>13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16">
        <v>45510</v>
      </c>
      <c r="B15" s="14" t="s">
        <v>14</v>
      </c>
      <c r="C15" s="127"/>
      <c r="D15" s="128"/>
      <c r="E15" s="129"/>
      <c r="F15" s="130"/>
      <c r="G15" s="131"/>
      <c r="H15" s="53">
        <f t="shared" si="0"/>
        <v>1</v>
      </c>
      <c r="I15" s="226"/>
      <c r="J15" s="227"/>
      <c r="K15" s="227"/>
      <c r="L15" s="227"/>
      <c r="M15" s="228"/>
    </row>
    <row r="16" spans="1:13" ht="13.5" customHeight="1" x14ac:dyDescent="0.2">
      <c r="A16" s="16">
        <v>45511</v>
      </c>
      <c r="B16" s="14" t="s">
        <v>15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16">
        <v>45512</v>
      </c>
      <c r="B17" s="14" t="s">
        <v>16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16">
        <v>45513</v>
      </c>
      <c r="B18" s="14" t="s">
        <v>17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8">
        <v>45514</v>
      </c>
      <c r="B19" s="10" t="s">
        <v>18</v>
      </c>
      <c r="C19" s="117"/>
      <c r="D19" s="118"/>
      <c r="E19" s="119"/>
      <c r="F19" s="120"/>
      <c r="G19" s="121"/>
      <c r="H19" s="56">
        <f t="shared" si="0"/>
        <v>1</v>
      </c>
      <c r="I19" s="223"/>
      <c r="J19" s="224"/>
      <c r="K19" s="224"/>
      <c r="L19" s="224"/>
      <c r="M19" s="225"/>
    </row>
    <row r="20" spans="1:13" ht="13.5" customHeight="1" x14ac:dyDescent="0.2">
      <c r="A20" s="7">
        <v>45515</v>
      </c>
      <c r="B20" s="9" t="s">
        <v>6</v>
      </c>
      <c r="C20" s="122"/>
      <c r="D20" s="123"/>
      <c r="E20" s="124"/>
      <c r="F20" s="125"/>
      <c r="G20" s="126"/>
      <c r="H20" s="55">
        <f t="shared" si="0"/>
        <v>1</v>
      </c>
      <c r="I20" s="238"/>
      <c r="J20" s="239"/>
      <c r="K20" s="239"/>
      <c r="L20" s="239"/>
      <c r="M20" s="240"/>
    </row>
    <row r="21" spans="1:13" ht="13.5" customHeight="1" x14ac:dyDescent="0.2">
      <c r="A21" s="7">
        <v>45516</v>
      </c>
      <c r="B21" s="9" t="s">
        <v>23</v>
      </c>
      <c r="C21" s="122"/>
      <c r="D21" s="123"/>
      <c r="E21" s="124"/>
      <c r="F21" s="125"/>
      <c r="G21" s="126"/>
      <c r="H21" s="55">
        <f t="shared" si="0"/>
        <v>1</v>
      </c>
      <c r="I21" s="238"/>
      <c r="J21" s="239"/>
      <c r="K21" s="239"/>
      <c r="L21" s="239"/>
      <c r="M21" s="240"/>
    </row>
    <row r="22" spans="1:13" ht="13.5" customHeight="1" x14ac:dyDescent="0.2">
      <c r="A22" s="16">
        <v>45517</v>
      </c>
      <c r="B22" s="14" t="s">
        <v>14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16">
        <v>45518</v>
      </c>
      <c r="B23" s="14" t="s">
        <v>15</v>
      </c>
      <c r="C23" s="127"/>
      <c r="D23" s="128"/>
      <c r="E23" s="129"/>
      <c r="F23" s="130"/>
      <c r="G23" s="131"/>
      <c r="H23" s="53">
        <f t="shared" si="0"/>
        <v>1</v>
      </c>
      <c r="I23" s="226"/>
      <c r="J23" s="227"/>
      <c r="K23" s="227"/>
      <c r="L23" s="227"/>
      <c r="M23" s="228"/>
    </row>
    <row r="24" spans="1:13" ht="13.5" customHeight="1" x14ac:dyDescent="0.2">
      <c r="A24" s="16">
        <v>45519</v>
      </c>
      <c r="B24" s="14" t="s">
        <v>16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16">
        <v>45520</v>
      </c>
      <c r="B25" s="14" t="s">
        <v>17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8">
        <v>45521</v>
      </c>
      <c r="B26" s="10" t="s">
        <v>18</v>
      </c>
      <c r="C26" s="117"/>
      <c r="D26" s="118"/>
      <c r="E26" s="119"/>
      <c r="F26" s="120"/>
      <c r="G26" s="121"/>
      <c r="H26" s="56">
        <f t="shared" si="0"/>
        <v>1</v>
      </c>
      <c r="I26" s="223"/>
      <c r="J26" s="224"/>
      <c r="K26" s="224"/>
      <c r="L26" s="224"/>
      <c r="M26" s="225"/>
    </row>
    <row r="27" spans="1:13" ht="13.5" customHeight="1" x14ac:dyDescent="0.2">
      <c r="A27" s="7">
        <v>45522</v>
      </c>
      <c r="B27" s="9" t="s">
        <v>6</v>
      </c>
      <c r="C27" s="122"/>
      <c r="D27" s="123"/>
      <c r="E27" s="124"/>
      <c r="F27" s="125"/>
      <c r="G27" s="126"/>
      <c r="H27" s="55">
        <f t="shared" si="0"/>
        <v>1</v>
      </c>
      <c r="I27" s="238"/>
      <c r="J27" s="239"/>
      <c r="K27" s="239"/>
      <c r="L27" s="239"/>
      <c r="M27" s="240"/>
    </row>
    <row r="28" spans="1:13" ht="13.5" customHeight="1" x14ac:dyDescent="0.2">
      <c r="A28" s="16">
        <v>45523</v>
      </c>
      <c r="B28" s="14" t="s">
        <v>13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16">
        <v>45524</v>
      </c>
      <c r="B29" s="14" t="s">
        <v>14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16">
        <v>45525</v>
      </c>
      <c r="B30" s="14" t="s">
        <v>15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16">
        <v>45526</v>
      </c>
      <c r="B31" s="14" t="s">
        <v>16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16">
        <v>45527</v>
      </c>
      <c r="B32" s="14" t="s">
        <v>17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8">
        <v>45528</v>
      </c>
      <c r="B33" s="10" t="s">
        <v>18</v>
      </c>
      <c r="C33" s="162"/>
      <c r="D33" s="163"/>
      <c r="E33" s="164"/>
      <c r="F33" s="165"/>
      <c r="G33" s="166"/>
      <c r="H33" s="56">
        <f t="shared" si="0"/>
        <v>1</v>
      </c>
      <c r="I33" s="267"/>
      <c r="J33" s="268"/>
      <c r="K33" s="268"/>
      <c r="L33" s="268"/>
      <c r="M33" s="269"/>
    </row>
    <row r="34" spans="1:13" ht="13.5" customHeight="1" x14ac:dyDescent="0.2">
      <c r="A34" s="7">
        <v>45529</v>
      </c>
      <c r="B34" s="9" t="s">
        <v>6</v>
      </c>
      <c r="C34" s="122"/>
      <c r="D34" s="123"/>
      <c r="E34" s="124"/>
      <c r="F34" s="125"/>
      <c r="G34" s="126"/>
      <c r="H34" s="55">
        <f t="shared" si="0"/>
        <v>1</v>
      </c>
      <c r="I34" s="238"/>
      <c r="J34" s="239"/>
      <c r="K34" s="239"/>
      <c r="L34" s="239"/>
      <c r="M34" s="240"/>
    </row>
    <row r="35" spans="1:13" ht="13.5" customHeight="1" x14ac:dyDescent="0.2">
      <c r="A35" s="16">
        <v>45530</v>
      </c>
      <c r="B35" s="14" t="s">
        <v>13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16">
        <v>45531</v>
      </c>
      <c r="B36" s="14" t="s">
        <v>14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16">
        <v>45532</v>
      </c>
      <c r="B37" s="14" t="s">
        <v>15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16">
        <v>45533</v>
      </c>
      <c r="B38" s="14" t="s">
        <v>16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x14ac:dyDescent="0.2">
      <c r="A39" s="16">
        <v>45534</v>
      </c>
      <c r="B39" s="14" t="s">
        <v>17</v>
      </c>
      <c r="C39" s="127"/>
      <c r="D39" s="128"/>
      <c r="E39" s="129"/>
      <c r="F39" s="130"/>
      <c r="G39" s="131"/>
      <c r="H39" s="53">
        <f t="shared" si="0"/>
        <v>1</v>
      </c>
      <c r="I39" s="226"/>
      <c r="J39" s="227"/>
      <c r="K39" s="227"/>
      <c r="L39" s="227"/>
      <c r="M39" s="228"/>
    </row>
    <row r="40" spans="1:13" ht="13.5" customHeight="1" thickBot="1" x14ac:dyDescent="0.25">
      <c r="A40" s="8">
        <v>45535</v>
      </c>
      <c r="B40" s="10" t="s">
        <v>18</v>
      </c>
      <c r="C40" s="167"/>
      <c r="D40" s="168"/>
      <c r="E40" s="169"/>
      <c r="F40" s="170"/>
      <c r="G40" s="171"/>
      <c r="H40" s="56">
        <f>(D40-C40)+(F40-E40)-G40+1</f>
        <v>1</v>
      </c>
      <c r="I40" s="272"/>
      <c r="J40" s="273"/>
      <c r="K40" s="273"/>
      <c r="L40" s="273"/>
      <c r="M40" s="274"/>
    </row>
    <row r="41" spans="1:13" ht="13.5" customHeight="1" thickTop="1" thickBot="1" x14ac:dyDescent="0.25">
      <c r="A41" s="264" t="s">
        <v>20</v>
      </c>
      <c r="B41" s="265"/>
      <c r="C41" s="265"/>
      <c r="D41" s="265"/>
      <c r="E41" s="265"/>
      <c r="F41" s="265"/>
      <c r="G41" s="266"/>
      <c r="H41" s="18">
        <f>SUM(H10:H40)-31+COUNTIF(H10:H40,"&lt;1")</f>
        <v>0</v>
      </c>
      <c r="I41" s="218"/>
      <c r="J41" s="218"/>
      <c r="K41" s="218"/>
      <c r="L41" s="218"/>
      <c r="M41" s="219"/>
    </row>
  </sheetData>
  <sheetProtection algorithmName="SHA-512" hashValue="cLZhSEXcmzWk35XhOBT/i/2lMPOwyzo7tzDm4Snkek5jnxtuuP20vIpb5xb0w59eVjUCMw9OIio6tz20+h283Q==" saltValue="uw70DXCHxnnJWAu38GmLRg==" spinCount="100000" sheet="1" objects="1" scenarios="1" formatRows="0"/>
  <mergeCells count="39"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6BDEE4-821F-44CE-9663-0D4EA90A7568}">
  <sheetPr>
    <tabColor rgb="FF83CCEB"/>
    <pageSetUpPr fitToPage="1"/>
  </sheetPr>
  <dimension ref="A1:M40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61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'業務日誌（8月）'!C5</f>
        <v>0</v>
      </c>
      <c r="F5" s="5" t="s">
        <v>4</v>
      </c>
      <c r="G5" s="1" t="s">
        <v>1</v>
      </c>
      <c r="H5" s="111">
        <f>'業務日誌（8月）'!H5</f>
        <v>0</v>
      </c>
      <c r="I5" s="1"/>
    </row>
    <row r="6" spans="1:13" x14ac:dyDescent="0.2">
      <c r="A6" s="1"/>
      <c r="B6" s="1" t="s">
        <v>3</v>
      </c>
      <c r="C6" s="111">
        <f>'業務日誌（8月）'!C6</f>
        <v>0</v>
      </c>
      <c r="F6" s="1"/>
      <c r="G6" s="1" t="s">
        <v>3</v>
      </c>
      <c r="H6" s="111">
        <f>'業務日誌（8月）'!H6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15">
        <v>45536</v>
      </c>
      <c r="B10" s="17" t="s">
        <v>24</v>
      </c>
      <c r="C10" s="172"/>
      <c r="D10" s="173"/>
      <c r="E10" s="174"/>
      <c r="F10" s="175"/>
      <c r="G10" s="176"/>
      <c r="H10" s="88">
        <f>(D10-C10)+(F10-E10)-G10+1</f>
        <v>1</v>
      </c>
      <c r="I10" s="275"/>
      <c r="J10" s="276"/>
      <c r="K10" s="276"/>
      <c r="L10" s="276"/>
      <c r="M10" s="277"/>
    </row>
    <row r="11" spans="1:13" ht="13.5" customHeight="1" x14ac:dyDescent="0.2">
      <c r="A11" s="16">
        <v>45537</v>
      </c>
      <c r="B11" s="14" t="s">
        <v>21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16">
        <v>45538</v>
      </c>
      <c r="B12" s="14" t="s">
        <v>27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16">
        <v>45539</v>
      </c>
      <c r="B13" s="14" t="s">
        <v>15</v>
      </c>
      <c r="C13" s="127"/>
      <c r="D13" s="128"/>
      <c r="E13" s="129"/>
      <c r="F13" s="130"/>
      <c r="G13" s="131"/>
      <c r="H13" s="53">
        <f t="shared" ref="H13:H38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16">
        <v>45540</v>
      </c>
      <c r="B14" s="14" t="s">
        <v>16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16">
        <v>45541</v>
      </c>
      <c r="B15" s="14" t="s">
        <v>17</v>
      </c>
      <c r="C15" s="127"/>
      <c r="D15" s="128"/>
      <c r="E15" s="129"/>
      <c r="F15" s="130"/>
      <c r="G15" s="131"/>
      <c r="H15" s="53">
        <f t="shared" si="0"/>
        <v>1</v>
      </c>
      <c r="I15" s="226"/>
      <c r="J15" s="227"/>
      <c r="K15" s="227"/>
      <c r="L15" s="227"/>
      <c r="M15" s="228"/>
    </row>
    <row r="16" spans="1:13" ht="13.5" customHeight="1" x14ac:dyDescent="0.2">
      <c r="A16" s="8">
        <v>45542</v>
      </c>
      <c r="B16" s="10" t="s">
        <v>18</v>
      </c>
      <c r="C16" s="117"/>
      <c r="D16" s="118"/>
      <c r="E16" s="119"/>
      <c r="F16" s="120"/>
      <c r="G16" s="121"/>
      <c r="H16" s="56">
        <f t="shared" si="0"/>
        <v>1</v>
      </c>
      <c r="I16" s="223"/>
      <c r="J16" s="224"/>
      <c r="K16" s="224"/>
      <c r="L16" s="224"/>
      <c r="M16" s="225"/>
    </row>
    <row r="17" spans="1:13" ht="13.5" customHeight="1" x14ac:dyDescent="0.2">
      <c r="A17" s="7">
        <v>45543</v>
      </c>
      <c r="B17" s="9" t="s">
        <v>6</v>
      </c>
      <c r="C17" s="122"/>
      <c r="D17" s="123"/>
      <c r="E17" s="124"/>
      <c r="F17" s="125"/>
      <c r="G17" s="126"/>
      <c r="H17" s="55">
        <f t="shared" si="0"/>
        <v>1</v>
      </c>
      <c r="I17" s="238"/>
      <c r="J17" s="239"/>
      <c r="K17" s="239"/>
      <c r="L17" s="239"/>
      <c r="M17" s="240"/>
    </row>
    <row r="18" spans="1:13" ht="13.5" customHeight="1" x14ac:dyDescent="0.2">
      <c r="A18" s="16">
        <v>45544</v>
      </c>
      <c r="B18" s="14" t="s">
        <v>13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16">
        <v>45545</v>
      </c>
      <c r="B19" s="14" t="s">
        <v>14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16">
        <v>45546</v>
      </c>
      <c r="B20" s="14" t="s">
        <v>15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16">
        <v>45547</v>
      </c>
      <c r="B21" s="14" t="s">
        <v>16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16">
        <v>45548</v>
      </c>
      <c r="B22" s="14" t="s">
        <v>17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8">
        <v>45549</v>
      </c>
      <c r="B23" s="10" t="s">
        <v>18</v>
      </c>
      <c r="C23" s="117"/>
      <c r="D23" s="118"/>
      <c r="E23" s="119"/>
      <c r="F23" s="120"/>
      <c r="G23" s="121"/>
      <c r="H23" s="56">
        <f t="shared" si="0"/>
        <v>1</v>
      </c>
      <c r="I23" s="223"/>
      <c r="J23" s="224"/>
      <c r="K23" s="224"/>
      <c r="L23" s="224"/>
      <c r="M23" s="225"/>
    </row>
    <row r="24" spans="1:13" ht="13.5" customHeight="1" x14ac:dyDescent="0.2">
      <c r="A24" s="7">
        <v>45550</v>
      </c>
      <c r="B24" s="9" t="s">
        <v>6</v>
      </c>
      <c r="C24" s="122"/>
      <c r="D24" s="123"/>
      <c r="E24" s="124"/>
      <c r="F24" s="125"/>
      <c r="G24" s="126"/>
      <c r="H24" s="55">
        <f t="shared" si="0"/>
        <v>1</v>
      </c>
      <c r="I24" s="238"/>
      <c r="J24" s="239"/>
      <c r="K24" s="239"/>
      <c r="L24" s="239"/>
      <c r="M24" s="240"/>
    </row>
    <row r="25" spans="1:13" ht="13.5" customHeight="1" x14ac:dyDescent="0.2">
      <c r="A25" s="7">
        <v>45551</v>
      </c>
      <c r="B25" s="9" t="s">
        <v>23</v>
      </c>
      <c r="C25" s="122"/>
      <c r="D25" s="123"/>
      <c r="E25" s="124"/>
      <c r="F25" s="125"/>
      <c r="G25" s="126"/>
      <c r="H25" s="55">
        <f t="shared" si="0"/>
        <v>1</v>
      </c>
      <c r="I25" s="238"/>
      <c r="J25" s="239"/>
      <c r="K25" s="239"/>
      <c r="L25" s="239"/>
      <c r="M25" s="240"/>
    </row>
    <row r="26" spans="1:13" ht="13.5" customHeight="1" x14ac:dyDescent="0.2">
      <c r="A26" s="16">
        <v>45552</v>
      </c>
      <c r="B26" s="14" t="s">
        <v>14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16">
        <v>45553</v>
      </c>
      <c r="B27" s="14" t="s">
        <v>15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16">
        <v>45554</v>
      </c>
      <c r="B28" s="14" t="s">
        <v>16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16">
        <v>45555</v>
      </c>
      <c r="B29" s="14" t="s">
        <v>17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8">
        <v>45556</v>
      </c>
      <c r="B30" s="10" t="s">
        <v>18</v>
      </c>
      <c r="C30" s="117"/>
      <c r="D30" s="118"/>
      <c r="E30" s="119"/>
      <c r="F30" s="120"/>
      <c r="G30" s="121"/>
      <c r="H30" s="56">
        <f t="shared" si="0"/>
        <v>1</v>
      </c>
      <c r="I30" s="223"/>
      <c r="J30" s="224"/>
      <c r="K30" s="224"/>
      <c r="L30" s="224"/>
      <c r="M30" s="225"/>
    </row>
    <row r="31" spans="1:13" ht="13.5" customHeight="1" x14ac:dyDescent="0.2">
      <c r="A31" s="7">
        <v>45557</v>
      </c>
      <c r="B31" s="9" t="s">
        <v>6</v>
      </c>
      <c r="C31" s="122"/>
      <c r="D31" s="123"/>
      <c r="E31" s="124"/>
      <c r="F31" s="125"/>
      <c r="G31" s="126"/>
      <c r="H31" s="55">
        <f t="shared" si="0"/>
        <v>1</v>
      </c>
      <c r="I31" s="238"/>
      <c r="J31" s="239"/>
      <c r="K31" s="239"/>
      <c r="L31" s="239"/>
      <c r="M31" s="240"/>
    </row>
    <row r="32" spans="1:13" ht="13.5" customHeight="1" x14ac:dyDescent="0.2">
      <c r="A32" s="7">
        <v>45558</v>
      </c>
      <c r="B32" s="9" t="s">
        <v>23</v>
      </c>
      <c r="C32" s="122"/>
      <c r="D32" s="123"/>
      <c r="E32" s="124"/>
      <c r="F32" s="125"/>
      <c r="G32" s="126"/>
      <c r="H32" s="55">
        <f t="shared" si="0"/>
        <v>1</v>
      </c>
      <c r="I32" s="238"/>
      <c r="J32" s="239"/>
      <c r="K32" s="239"/>
      <c r="L32" s="239"/>
      <c r="M32" s="240"/>
    </row>
    <row r="33" spans="1:13" ht="13.5" customHeight="1" x14ac:dyDescent="0.2">
      <c r="A33" s="16">
        <v>45559</v>
      </c>
      <c r="B33" s="14" t="s">
        <v>14</v>
      </c>
      <c r="C33" s="137"/>
      <c r="D33" s="138"/>
      <c r="E33" s="139"/>
      <c r="F33" s="140"/>
      <c r="G33" s="141"/>
      <c r="H33" s="53">
        <f t="shared" si="0"/>
        <v>1</v>
      </c>
      <c r="I33" s="229"/>
      <c r="J33" s="230"/>
      <c r="K33" s="230"/>
      <c r="L33" s="230"/>
      <c r="M33" s="231"/>
    </row>
    <row r="34" spans="1:13" ht="13.5" customHeight="1" x14ac:dyDescent="0.2">
      <c r="A34" s="16">
        <v>45560</v>
      </c>
      <c r="B34" s="14" t="s">
        <v>15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16">
        <v>45561</v>
      </c>
      <c r="B35" s="14" t="s">
        <v>16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16">
        <v>45562</v>
      </c>
      <c r="B36" s="14" t="s">
        <v>17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8">
        <v>45563</v>
      </c>
      <c r="B37" s="10" t="s">
        <v>18</v>
      </c>
      <c r="C37" s="117"/>
      <c r="D37" s="118"/>
      <c r="E37" s="119"/>
      <c r="F37" s="120"/>
      <c r="G37" s="121"/>
      <c r="H37" s="56">
        <f t="shared" si="0"/>
        <v>1</v>
      </c>
      <c r="I37" s="223"/>
      <c r="J37" s="224"/>
      <c r="K37" s="224"/>
      <c r="L37" s="224"/>
      <c r="M37" s="225"/>
    </row>
    <row r="38" spans="1:13" ht="13.5" customHeight="1" x14ac:dyDescent="0.2">
      <c r="A38" s="7">
        <v>45564</v>
      </c>
      <c r="B38" s="9" t="s">
        <v>6</v>
      </c>
      <c r="C38" s="132"/>
      <c r="D38" s="133"/>
      <c r="E38" s="134"/>
      <c r="F38" s="135"/>
      <c r="G38" s="136"/>
      <c r="H38" s="55">
        <f t="shared" si="0"/>
        <v>1</v>
      </c>
      <c r="I38" s="235"/>
      <c r="J38" s="236"/>
      <c r="K38" s="236"/>
      <c r="L38" s="236"/>
      <c r="M38" s="237"/>
    </row>
    <row r="39" spans="1:13" ht="13.5" customHeight="1" thickBot="1" x14ac:dyDescent="0.25">
      <c r="A39" s="16">
        <v>45565</v>
      </c>
      <c r="B39" s="14" t="s">
        <v>13</v>
      </c>
      <c r="C39" s="127"/>
      <c r="D39" s="128"/>
      <c r="E39" s="129"/>
      <c r="F39" s="130"/>
      <c r="G39" s="131"/>
      <c r="H39" s="53">
        <f>(D39-C39)+(F39-E39)-G39+1</f>
        <v>1</v>
      </c>
      <c r="I39" s="253"/>
      <c r="J39" s="254"/>
      <c r="K39" s="254"/>
      <c r="L39" s="254"/>
      <c r="M39" s="255"/>
    </row>
    <row r="40" spans="1:13" ht="13.5" customHeight="1" thickTop="1" thickBot="1" x14ac:dyDescent="0.25">
      <c r="A40" s="264" t="s">
        <v>20</v>
      </c>
      <c r="B40" s="265"/>
      <c r="C40" s="265"/>
      <c r="D40" s="265"/>
      <c r="E40" s="265"/>
      <c r="F40" s="265"/>
      <c r="G40" s="266"/>
      <c r="H40" s="18">
        <f>SUM(H10:H39)-30+COUNTIF(H10:H39,"&lt;1")</f>
        <v>0</v>
      </c>
      <c r="I40" s="218"/>
      <c r="J40" s="218"/>
      <c r="K40" s="218"/>
      <c r="L40" s="218"/>
      <c r="M40" s="219"/>
    </row>
  </sheetData>
  <sheetProtection algorithmName="SHA-512" hashValue="6DnxJNFY/L/54IXjoHMiZqpsqjUKFr8GVXVovYvkDEuFH9PW0E//x+UVDR4jh9ZaKEMQdMm0NRFGibHA6uJ7Ag==" saltValue="7eXwNZzZ//siM9Bj/Z1q9A==" spinCount="100000" sheet="1" objects="1" scenarios="1" formatRows="0"/>
  <mergeCells count="38">
    <mergeCell ref="A40:G40"/>
    <mergeCell ref="I40:M40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62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'業務日誌（9月）'!C5</f>
        <v>0</v>
      </c>
      <c r="F5" s="5" t="s">
        <v>4</v>
      </c>
      <c r="G5" s="1" t="s">
        <v>1</v>
      </c>
      <c r="H5" s="111">
        <f>'業務日誌（9月）'!H5</f>
        <v>0</v>
      </c>
      <c r="I5" s="1"/>
    </row>
    <row r="6" spans="1:13" x14ac:dyDescent="0.2">
      <c r="A6" s="1"/>
      <c r="B6" s="1" t="s">
        <v>3</v>
      </c>
      <c r="C6" s="111">
        <f>'業務日誌（9月）'!C6</f>
        <v>0</v>
      </c>
      <c r="F6" s="1"/>
      <c r="G6" s="1" t="s">
        <v>3</v>
      </c>
      <c r="H6" s="111">
        <f>'業務日誌（9月）'!H6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38">
        <v>45566</v>
      </c>
      <c r="B10" s="39" t="s">
        <v>27</v>
      </c>
      <c r="C10" s="112"/>
      <c r="D10" s="113"/>
      <c r="E10" s="114"/>
      <c r="F10" s="115"/>
      <c r="G10" s="116"/>
      <c r="H10" s="53">
        <f>(D10-C10)+(F10-E10)-G10+1</f>
        <v>1</v>
      </c>
      <c r="I10" s="241"/>
      <c r="J10" s="242"/>
      <c r="K10" s="242"/>
      <c r="L10" s="242"/>
      <c r="M10" s="243"/>
    </row>
    <row r="11" spans="1:13" ht="13.5" customHeight="1" x14ac:dyDescent="0.2">
      <c r="A11" s="16">
        <v>45567</v>
      </c>
      <c r="B11" s="14" t="s">
        <v>28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16">
        <v>45568</v>
      </c>
      <c r="B12" s="14" t="s">
        <v>29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16">
        <v>45569</v>
      </c>
      <c r="B13" s="14" t="s">
        <v>17</v>
      </c>
      <c r="C13" s="127"/>
      <c r="D13" s="128"/>
      <c r="E13" s="129"/>
      <c r="F13" s="130"/>
      <c r="G13" s="131"/>
      <c r="H13" s="53">
        <f t="shared" ref="H13:H39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8">
        <v>45570</v>
      </c>
      <c r="B14" s="10" t="s">
        <v>18</v>
      </c>
      <c r="C14" s="117"/>
      <c r="D14" s="118"/>
      <c r="E14" s="119"/>
      <c r="F14" s="120"/>
      <c r="G14" s="121"/>
      <c r="H14" s="56">
        <f t="shared" si="0"/>
        <v>1</v>
      </c>
      <c r="I14" s="223"/>
      <c r="J14" s="224"/>
      <c r="K14" s="224"/>
      <c r="L14" s="224"/>
      <c r="M14" s="225"/>
    </row>
    <row r="15" spans="1:13" ht="13.5" customHeight="1" x14ac:dyDescent="0.2">
      <c r="A15" s="7">
        <v>45571</v>
      </c>
      <c r="B15" s="9" t="s">
        <v>6</v>
      </c>
      <c r="C15" s="122"/>
      <c r="D15" s="123"/>
      <c r="E15" s="124"/>
      <c r="F15" s="125"/>
      <c r="G15" s="126"/>
      <c r="H15" s="55">
        <f t="shared" si="0"/>
        <v>1</v>
      </c>
      <c r="I15" s="238"/>
      <c r="J15" s="239"/>
      <c r="K15" s="239"/>
      <c r="L15" s="239"/>
      <c r="M15" s="240"/>
    </row>
    <row r="16" spans="1:13" ht="13.5" customHeight="1" x14ac:dyDescent="0.2">
      <c r="A16" s="16">
        <v>45572</v>
      </c>
      <c r="B16" s="14" t="s">
        <v>13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16">
        <v>45573</v>
      </c>
      <c r="B17" s="14" t="s">
        <v>14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16">
        <v>45574</v>
      </c>
      <c r="B18" s="14" t="s">
        <v>15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16">
        <v>45575</v>
      </c>
      <c r="B19" s="14" t="s">
        <v>16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16">
        <v>45576</v>
      </c>
      <c r="B20" s="14" t="s">
        <v>17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8">
        <v>45577</v>
      </c>
      <c r="B21" s="10" t="s">
        <v>18</v>
      </c>
      <c r="C21" s="117"/>
      <c r="D21" s="118"/>
      <c r="E21" s="119"/>
      <c r="F21" s="120"/>
      <c r="G21" s="121"/>
      <c r="H21" s="56">
        <f t="shared" si="0"/>
        <v>1</v>
      </c>
      <c r="I21" s="223"/>
      <c r="J21" s="224"/>
      <c r="K21" s="224"/>
      <c r="L21" s="224"/>
      <c r="M21" s="225"/>
    </row>
    <row r="22" spans="1:13" ht="13.5" customHeight="1" x14ac:dyDescent="0.2">
      <c r="A22" s="7">
        <v>45578</v>
      </c>
      <c r="B22" s="9" t="s">
        <v>6</v>
      </c>
      <c r="C22" s="122"/>
      <c r="D22" s="123"/>
      <c r="E22" s="124"/>
      <c r="F22" s="125"/>
      <c r="G22" s="126"/>
      <c r="H22" s="55">
        <f t="shared" si="0"/>
        <v>1</v>
      </c>
      <c r="I22" s="238"/>
      <c r="J22" s="239"/>
      <c r="K22" s="239"/>
      <c r="L22" s="239"/>
      <c r="M22" s="240"/>
    </row>
    <row r="23" spans="1:13" ht="13.5" customHeight="1" x14ac:dyDescent="0.2">
      <c r="A23" s="7">
        <v>45579</v>
      </c>
      <c r="B23" s="9" t="s">
        <v>23</v>
      </c>
      <c r="C23" s="122"/>
      <c r="D23" s="123"/>
      <c r="E23" s="124"/>
      <c r="F23" s="125"/>
      <c r="G23" s="126"/>
      <c r="H23" s="55">
        <f t="shared" si="0"/>
        <v>1</v>
      </c>
      <c r="I23" s="238"/>
      <c r="J23" s="239"/>
      <c r="K23" s="239"/>
      <c r="L23" s="239"/>
      <c r="M23" s="240"/>
    </row>
    <row r="24" spans="1:13" ht="13.5" customHeight="1" x14ac:dyDescent="0.2">
      <c r="A24" s="16">
        <v>45580</v>
      </c>
      <c r="B24" s="14" t="s">
        <v>14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16">
        <v>45581</v>
      </c>
      <c r="B25" s="14" t="s">
        <v>15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16">
        <v>45582</v>
      </c>
      <c r="B26" s="14" t="s">
        <v>16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16">
        <v>45583</v>
      </c>
      <c r="B27" s="14" t="s">
        <v>17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8">
        <v>45584</v>
      </c>
      <c r="B28" s="10" t="s">
        <v>18</v>
      </c>
      <c r="C28" s="117"/>
      <c r="D28" s="118"/>
      <c r="E28" s="119"/>
      <c r="F28" s="120"/>
      <c r="G28" s="121"/>
      <c r="H28" s="56">
        <f t="shared" si="0"/>
        <v>1</v>
      </c>
      <c r="I28" s="223"/>
      <c r="J28" s="224"/>
      <c r="K28" s="224"/>
      <c r="L28" s="224"/>
      <c r="M28" s="225"/>
    </row>
    <row r="29" spans="1:13" ht="13.5" customHeight="1" x14ac:dyDescent="0.2">
      <c r="A29" s="7">
        <v>45585</v>
      </c>
      <c r="B29" s="9" t="s">
        <v>6</v>
      </c>
      <c r="C29" s="122"/>
      <c r="D29" s="123"/>
      <c r="E29" s="124"/>
      <c r="F29" s="125"/>
      <c r="G29" s="126"/>
      <c r="H29" s="55">
        <f t="shared" si="0"/>
        <v>1</v>
      </c>
      <c r="I29" s="238"/>
      <c r="J29" s="239"/>
      <c r="K29" s="239"/>
      <c r="L29" s="239"/>
      <c r="M29" s="240"/>
    </row>
    <row r="30" spans="1:13" ht="13.5" customHeight="1" x14ac:dyDescent="0.2">
      <c r="A30" s="16">
        <v>45586</v>
      </c>
      <c r="B30" s="14" t="s">
        <v>13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16">
        <v>45587</v>
      </c>
      <c r="B31" s="14" t="s">
        <v>14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16">
        <v>45588</v>
      </c>
      <c r="B32" s="14" t="s">
        <v>15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16">
        <v>45589</v>
      </c>
      <c r="B33" s="14" t="s">
        <v>16</v>
      </c>
      <c r="C33" s="137"/>
      <c r="D33" s="138"/>
      <c r="E33" s="139"/>
      <c r="F33" s="140"/>
      <c r="G33" s="141"/>
      <c r="H33" s="53">
        <f t="shared" si="0"/>
        <v>1</v>
      </c>
      <c r="I33" s="229"/>
      <c r="J33" s="230"/>
      <c r="K33" s="230"/>
      <c r="L33" s="230"/>
      <c r="M33" s="231"/>
    </row>
    <row r="34" spans="1:13" ht="13.5" customHeight="1" x14ac:dyDescent="0.2">
      <c r="A34" s="16">
        <v>45590</v>
      </c>
      <c r="B34" s="14" t="s">
        <v>17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8">
        <v>45591</v>
      </c>
      <c r="B35" s="10" t="s">
        <v>18</v>
      </c>
      <c r="C35" s="117"/>
      <c r="D35" s="118"/>
      <c r="E35" s="119"/>
      <c r="F35" s="120"/>
      <c r="G35" s="121"/>
      <c r="H35" s="56">
        <f t="shared" si="0"/>
        <v>1</v>
      </c>
      <c r="I35" s="223"/>
      <c r="J35" s="224"/>
      <c r="K35" s="224"/>
      <c r="L35" s="224"/>
      <c r="M35" s="225"/>
    </row>
    <row r="36" spans="1:13" ht="13.5" customHeight="1" x14ac:dyDescent="0.2">
      <c r="A36" s="7">
        <v>45592</v>
      </c>
      <c r="B36" s="9" t="s">
        <v>6</v>
      </c>
      <c r="C36" s="122"/>
      <c r="D36" s="123"/>
      <c r="E36" s="124"/>
      <c r="F36" s="125"/>
      <c r="G36" s="126"/>
      <c r="H36" s="55">
        <f t="shared" si="0"/>
        <v>1</v>
      </c>
      <c r="I36" s="238"/>
      <c r="J36" s="239"/>
      <c r="K36" s="239"/>
      <c r="L36" s="239"/>
      <c r="M36" s="240"/>
    </row>
    <row r="37" spans="1:13" ht="13.5" customHeight="1" x14ac:dyDescent="0.2">
      <c r="A37" s="16">
        <v>45593</v>
      </c>
      <c r="B37" s="14" t="s">
        <v>13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16">
        <v>45594</v>
      </c>
      <c r="B38" s="14" t="s">
        <v>14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x14ac:dyDescent="0.2">
      <c r="A39" s="16">
        <v>45595</v>
      </c>
      <c r="B39" s="14" t="s">
        <v>15</v>
      </c>
      <c r="C39" s="127"/>
      <c r="D39" s="128"/>
      <c r="E39" s="129"/>
      <c r="F39" s="130"/>
      <c r="G39" s="131"/>
      <c r="H39" s="53">
        <f t="shared" si="0"/>
        <v>1</v>
      </c>
      <c r="I39" s="226"/>
      <c r="J39" s="227"/>
      <c r="K39" s="227"/>
      <c r="L39" s="227"/>
      <c r="M39" s="228"/>
    </row>
    <row r="40" spans="1:13" ht="13.5" customHeight="1" thickBot="1" x14ac:dyDescent="0.25">
      <c r="A40" s="16">
        <v>45596</v>
      </c>
      <c r="B40" s="14" t="s">
        <v>16</v>
      </c>
      <c r="C40" s="152"/>
      <c r="D40" s="153"/>
      <c r="E40" s="154"/>
      <c r="F40" s="155"/>
      <c r="G40" s="156"/>
      <c r="H40" s="53">
        <f>(D40-C40)+(F40-E40)-G40+1</f>
        <v>1</v>
      </c>
      <c r="I40" s="253"/>
      <c r="J40" s="254"/>
      <c r="K40" s="254"/>
      <c r="L40" s="254"/>
      <c r="M40" s="255"/>
    </row>
    <row r="41" spans="1:13" ht="13.5" customHeight="1" thickTop="1" thickBot="1" x14ac:dyDescent="0.25">
      <c r="A41" s="264" t="s">
        <v>20</v>
      </c>
      <c r="B41" s="265"/>
      <c r="C41" s="265"/>
      <c r="D41" s="265"/>
      <c r="E41" s="265"/>
      <c r="F41" s="265"/>
      <c r="G41" s="266"/>
      <c r="H41" s="18">
        <f>SUM(H10:H40)-31+COUNTIF(H10:H40,"&lt;1")</f>
        <v>0</v>
      </c>
      <c r="I41" s="218"/>
      <c r="J41" s="218"/>
      <c r="K41" s="218"/>
      <c r="L41" s="218"/>
      <c r="M41" s="219"/>
    </row>
  </sheetData>
  <sheetProtection algorithmName="SHA-512" hashValue="wk4XRkp25EFFaO0lWZKDqEyaV9ad18YETSZDuz/yUjm7t/ze2rN/un6iAymMR1Bu1kPSnBXw/5Mk01Po3Fp3qg==" saltValue="yOgXSWH09WGR1l2ehy0Ejw==" spinCount="100000" sheet="1" objects="1" scenarios="1" formatRows="0"/>
  <mergeCells count="39"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83CCEB"/>
    <pageSetUpPr fitToPage="1"/>
  </sheetPr>
  <dimension ref="A1:M40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63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'業務日誌（10月）'!C5</f>
        <v>0</v>
      </c>
      <c r="F5" s="5" t="s">
        <v>4</v>
      </c>
      <c r="G5" s="1" t="s">
        <v>1</v>
      </c>
      <c r="H5" s="111">
        <f>'業務日誌（10月）'!H5</f>
        <v>0</v>
      </c>
      <c r="I5" s="1"/>
    </row>
    <row r="6" spans="1:13" x14ac:dyDescent="0.2">
      <c r="A6" s="1"/>
      <c r="B6" s="1" t="s">
        <v>3</v>
      </c>
      <c r="C6" s="111">
        <f>'業務日誌（10月）'!C6</f>
        <v>0</v>
      </c>
      <c r="F6" s="1"/>
      <c r="G6" s="1" t="s">
        <v>3</v>
      </c>
      <c r="H6" s="111">
        <f>'業務日誌（10月）'!H6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s="20" customFormat="1" ht="13.5" customHeight="1" thickTop="1" x14ac:dyDescent="0.2">
      <c r="A10" s="87">
        <v>45597</v>
      </c>
      <c r="B10" s="43" t="s">
        <v>25</v>
      </c>
      <c r="C10" s="112"/>
      <c r="D10" s="113"/>
      <c r="E10" s="114"/>
      <c r="F10" s="115"/>
      <c r="G10" s="116"/>
      <c r="H10" s="53">
        <f>(D10-C10)+(F10-E10)-G10+1</f>
        <v>1</v>
      </c>
      <c r="I10" s="241"/>
      <c r="J10" s="242"/>
      <c r="K10" s="242"/>
      <c r="L10" s="242"/>
      <c r="M10" s="243"/>
    </row>
    <row r="11" spans="1:13" ht="13.5" customHeight="1" x14ac:dyDescent="0.2">
      <c r="A11" s="23">
        <v>45598</v>
      </c>
      <c r="B11" s="24" t="s">
        <v>26</v>
      </c>
      <c r="C11" s="117"/>
      <c r="D11" s="118"/>
      <c r="E11" s="119"/>
      <c r="F11" s="120"/>
      <c r="G11" s="121"/>
      <c r="H11" s="56">
        <f>(D11-C11)+(F11-E11)-G11+1</f>
        <v>1</v>
      </c>
      <c r="I11" s="244"/>
      <c r="J11" s="245"/>
      <c r="K11" s="245"/>
      <c r="L11" s="245"/>
      <c r="M11" s="246"/>
    </row>
    <row r="12" spans="1:13" ht="13.5" customHeight="1" x14ac:dyDescent="0.2">
      <c r="A12" s="21">
        <v>45599</v>
      </c>
      <c r="B12" s="22" t="s">
        <v>24</v>
      </c>
      <c r="C12" s="122"/>
      <c r="D12" s="123"/>
      <c r="E12" s="124"/>
      <c r="F12" s="125"/>
      <c r="G12" s="126"/>
      <c r="H12" s="55">
        <f>(D12-C12)+(F12-E12)-G12+1</f>
        <v>1</v>
      </c>
      <c r="I12" s="247"/>
      <c r="J12" s="248"/>
      <c r="K12" s="248"/>
      <c r="L12" s="248"/>
      <c r="M12" s="249"/>
    </row>
    <row r="13" spans="1:13" ht="13.5" customHeight="1" x14ac:dyDescent="0.2">
      <c r="A13" s="21">
        <v>45600</v>
      </c>
      <c r="B13" s="22" t="s">
        <v>23</v>
      </c>
      <c r="C13" s="122"/>
      <c r="D13" s="123"/>
      <c r="E13" s="124"/>
      <c r="F13" s="125"/>
      <c r="G13" s="126"/>
      <c r="H13" s="55">
        <f t="shared" ref="H13:H38" si="0">(D13-C13)+(F13-E13)-G13+1</f>
        <v>1</v>
      </c>
      <c r="I13" s="238"/>
      <c r="J13" s="239"/>
      <c r="K13" s="239"/>
      <c r="L13" s="239"/>
      <c r="M13" s="240"/>
    </row>
    <row r="14" spans="1:13" ht="13.5" customHeight="1" x14ac:dyDescent="0.2">
      <c r="A14" s="42">
        <v>45601</v>
      </c>
      <c r="B14" s="43" t="s">
        <v>14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42">
        <v>45602</v>
      </c>
      <c r="B15" s="43" t="s">
        <v>15</v>
      </c>
      <c r="C15" s="127"/>
      <c r="D15" s="128"/>
      <c r="E15" s="129"/>
      <c r="F15" s="130"/>
      <c r="G15" s="131"/>
      <c r="H15" s="53">
        <f t="shared" si="0"/>
        <v>1</v>
      </c>
      <c r="I15" s="250"/>
      <c r="J15" s="251"/>
      <c r="K15" s="251"/>
      <c r="L15" s="251"/>
      <c r="M15" s="252"/>
    </row>
    <row r="16" spans="1:13" ht="13.5" customHeight="1" x14ac:dyDescent="0.2">
      <c r="A16" s="42">
        <v>45603</v>
      </c>
      <c r="B16" s="43" t="s">
        <v>16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42">
        <v>45604</v>
      </c>
      <c r="B17" s="43" t="s">
        <v>17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23">
        <v>45605</v>
      </c>
      <c r="B18" s="24" t="s">
        <v>18</v>
      </c>
      <c r="C18" s="117"/>
      <c r="D18" s="118"/>
      <c r="E18" s="119"/>
      <c r="F18" s="120"/>
      <c r="G18" s="121"/>
      <c r="H18" s="56">
        <f t="shared" si="0"/>
        <v>1</v>
      </c>
      <c r="I18" s="223"/>
      <c r="J18" s="224"/>
      <c r="K18" s="224"/>
      <c r="L18" s="224"/>
      <c r="M18" s="225"/>
    </row>
    <row r="19" spans="1:13" ht="13.5" customHeight="1" x14ac:dyDescent="0.2">
      <c r="A19" s="21">
        <v>45606</v>
      </c>
      <c r="B19" s="22" t="s">
        <v>6</v>
      </c>
      <c r="C19" s="122"/>
      <c r="D19" s="123"/>
      <c r="E19" s="124"/>
      <c r="F19" s="125"/>
      <c r="G19" s="126"/>
      <c r="H19" s="55">
        <f t="shared" si="0"/>
        <v>1</v>
      </c>
      <c r="I19" s="238"/>
      <c r="J19" s="239"/>
      <c r="K19" s="239"/>
      <c r="L19" s="239"/>
      <c r="M19" s="240"/>
    </row>
    <row r="20" spans="1:13" ht="13.5" customHeight="1" x14ac:dyDescent="0.2">
      <c r="A20" s="42">
        <v>45607</v>
      </c>
      <c r="B20" s="43" t="s">
        <v>13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42">
        <v>45608</v>
      </c>
      <c r="B21" s="43" t="s">
        <v>14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42">
        <v>45609</v>
      </c>
      <c r="B22" s="43" t="s">
        <v>15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42">
        <v>45610</v>
      </c>
      <c r="B23" s="43" t="s">
        <v>16</v>
      </c>
      <c r="C23" s="127"/>
      <c r="D23" s="128"/>
      <c r="E23" s="129"/>
      <c r="F23" s="130"/>
      <c r="G23" s="131"/>
      <c r="H23" s="53">
        <f t="shared" si="0"/>
        <v>1</v>
      </c>
      <c r="I23" s="226"/>
      <c r="J23" s="227"/>
      <c r="K23" s="227"/>
      <c r="L23" s="227"/>
      <c r="M23" s="228"/>
    </row>
    <row r="24" spans="1:13" ht="13.5" customHeight="1" x14ac:dyDescent="0.2">
      <c r="A24" s="42">
        <v>45611</v>
      </c>
      <c r="B24" s="43" t="s">
        <v>17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23">
        <v>45612</v>
      </c>
      <c r="B25" s="24" t="s">
        <v>18</v>
      </c>
      <c r="C25" s="117"/>
      <c r="D25" s="118"/>
      <c r="E25" s="119"/>
      <c r="F25" s="120"/>
      <c r="G25" s="121"/>
      <c r="H25" s="56">
        <f t="shared" si="0"/>
        <v>1</v>
      </c>
      <c r="I25" s="223"/>
      <c r="J25" s="224"/>
      <c r="K25" s="224"/>
      <c r="L25" s="224"/>
      <c r="M25" s="225"/>
    </row>
    <row r="26" spans="1:13" ht="13.5" customHeight="1" x14ac:dyDescent="0.2">
      <c r="A26" s="21">
        <v>45613</v>
      </c>
      <c r="B26" s="22" t="s">
        <v>6</v>
      </c>
      <c r="C26" s="122"/>
      <c r="D26" s="123"/>
      <c r="E26" s="124"/>
      <c r="F26" s="125"/>
      <c r="G26" s="126"/>
      <c r="H26" s="55">
        <f t="shared" si="0"/>
        <v>1</v>
      </c>
      <c r="I26" s="238"/>
      <c r="J26" s="239"/>
      <c r="K26" s="239"/>
      <c r="L26" s="239"/>
      <c r="M26" s="240"/>
    </row>
    <row r="27" spans="1:13" ht="13.5" customHeight="1" x14ac:dyDescent="0.2">
      <c r="A27" s="42">
        <v>45614</v>
      </c>
      <c r="B27" s="43" t="s">
        <v>13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42">
        <v>45615</v>
      </c>
      <c r="B28" s="43" t="s">
        <v>14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42">
        <v>45616</v>
      </c>
      <c r="B29" s="43" t="s">
        <v>15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42">
        <v>45617</v>
      </c>
      <c r="B30" s="43" t="s">
        <v>16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42">
        <v>45618</v>
      </c>
      <c r="B31" s="43" t="s">
        <v>17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23">
        <v>45619</v>
      </c>
      <c r="B32" s="24" t="s">
        <v>18</v>
      </c>
      <c r="C32" s="117"/>
      <c r="D32" s="118"/>
      <c r="E32" s="119"/>
      <c r="F32" s="120"/>
      <c r="G32" s="121"/>
      <c r="H32" s="56">
        <f t="shared" si="0"/>
        <v>1</v>
      </c>
      <c r="I32" s="223"/>
      <c r="J32" s="224"/>
      <c r="K32" s="224"/>
      <c r="L32" s="224"/>
      <c r="M32" s="225"/>
    </row>
    <row r="33" spans="1:13" ht="13.5" customHeight="1" x14ac:dyDescent="0.2">
      <c r="A33" s="21">
        <v>45620</v>
      </c>
      <c r="B33" s="22" t="s">
        <v>6</v>
      </c>
      <c r="C33" s="122"/>
      <c r="D33" s="123"/>
      <c r="E33" s="124"/>
      <c r="F33" s="125"/>
      <c r="G33" s="126"/>
      <c r="H33" s="55">
        <f t="shared" si="0"/>
        <v>1</v>
      </c>
      <c r="I33" s="238"/>
      <c r="J33" s="239"/>
      <c r="K33" s="239"/>
      <c r="L33" s="239"/>
      <c r="M33" s="240"/>
    </row>
    <row r="34" spans="1:13" ht="13.5" customHeight="1" x14ac:dyDescent="0.2">
      <c r="A34" s="42">
        <v>45621</v>
      </c>
      <c r="B34" s="43" t="s">
        <v>13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42">
        <v>45622</v>
      </c>
      <c r="B35" s="43" t="s">
        <v>14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42">
        <v>45623</v>
      </c>
      <c r="B36" s="43" t="s">
        <v>15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42">
        <v>45624</v>
      </c>
      <c r="B37" s="43" t="s">
        <v>16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42">
        <v>45625</v>
      </c>
      <c r="B38" s="43" t="s">
        <v>17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thickBot="1" x14ac:dyDescent="0.25">
      <c r="A39" s="23">
        <v>45626</v>
      </c>
      <c r="B39" s="24" t="s">
        <v>18</v>
      </c>
      <c r="C39" s="117"/>
      <c r="D39" s="118"/>
      <c r="E39" s="119"/>
      <c r="F39" s="120"/>
      <c r="G39" s="121"/>
      <c r="H39" s="56">
        <f>(D39-C39)+(F39-E39)-G39+1</f>
        <v>1</v>
      </c>
      <c r="I39" s="272"/>
      <c r="J39" s="273"/>
      <c r="K39" s="273"/>
      <c r="L39" s="273"/>
      <c r="M39" s="274"/>
    </row>
    <row r="40" spans="1:13" ht="13.5" customHeight="1" thickTop="1" thickBot="1" x14ac:dyDescent="0.25">
      <c r="A40" s="256" t="s">
        <v>20</v>
      </c>
      <c r="B40" s="257"/>
      <c r="C40" s="257"/>
      <c r="D40" s="257"/>
      <c r="E40" s="257"/>
      <c r="F40" s="257"/>
      <c r="G40" s="258"/>
      <c r="H40" s="25">
        <f>SUM(H9:H39)-30+COUNTIF(H10:H39,"&lt;1")</f>
        <v>0</v>
      </c>
      <c r="I40" s="259"/>
      <c r="J40" s="259"/>
      <c r="K40" s="259"/>
      <c r="L40" s="259"/>
      <c r="M40" s="260"/>
    </row>
  </sheetData>
  <sheetProtection algorithmName="SHA-512" hashValue="FUIJdWQIB5BqMbIggLfiYxH4GXJKCCLs7NRf2TJ9DXkWEIb5UdN8eQD/BD8pTCQ2Jd0TWCgc++GxzpBAKOqYFw==" saltValue="Ylv8OeHMB84XLVaGNK+Zog==" spinCount="100000" sheet="1" objects="1" scenarios="1" formatRows="0"/>
  <mergeCells count="38">
    <mergeCell ref="I35:M35"/>
    <mergeCell ref="I34:M34"/>
    <mergeCell ref="I33:M33"/>
    <mergeCell ref="I28:M28"/>
    <mergeCell ref="I27:M27"/>
    <mergeCell ref="I24:M24"/>
    <mergeCell ref="I25:M25"/>
    <mergeCell ref="I17:M17"/>
    <mergeCell ref="I26:M26"/>
    <mergeCell ref="A40:G40"/>
    <mergeCell ref="I40:M40"/>
    <mergeCell ref="I36:M36"/>
    <mergeCell ref="I37:M37"/>
    <mergeCell ref="I38:M38"/>
    <mergeCell ref="I39:M39"/>
    <mergeCell ref="I29:M29"/>
    <mergeCell ref="I30:M30"/>
    <mergeCell ref="I31:M31"/>
    <mergeCell ref="I32:M32"/>
    <mergeCell ref="I18:M18"/>
    <mergeCell ref="I19:M19"/>
    <mergeCell ref="I8:M9"/>
    <mergeCell ref="A8:A9"/>
    <mergeCell ref="B8:B9"/>
    <mergeCell ref="C8:F8"/>
    <mergeCell ref="G8:G9"/>
    <mergeCell ref="H8:H9"/>
    <mergeCell ref="I22:M22"/>
    <mergeCell ref="I23:M23"/>
    <mergeCell ref="I10:M10"/>
    <mergeCell ref="I11:M11"/>
    <mergeCell ref="I12:M12"/>
    <mergeCell ref="I15:M15"/>
    <mergeCell ref="I16:M16"/>
    <mergeCell ref="I21:M21"/>
    <mergeCell ref="I20:M20"/>
    <mergeCell ref="I14:M14"/>
    <mergeCell ref="I13:M13"/>
  </mergeCells>
  <phoneticPr fontId="1"/>
  <pageMargins left="0.7" right="0.7" top="0.75" bottom="0.75" header="0.3" footer="0.3"/>
  <pageSetup paperSize="9" scale="78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64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'業務日誌（11月） '!C5</f>
        <v>0</v>
      </c>
      <c r="F5" s="5" t="s">
        <v>4</v>
      </c>
      <c r="G5" s="1" t="s">
        <v>1</v>
      </c>
      <c r="H5" s="111">
        <f>'業務日誌（11月） '!H5</f>
        <v>0</v>
      </c>
      <c r="I5" s="1"/>
    </row>
    <row r="6" spans="1:13" x14ac:dyDescent="0.2">
      <c r="A6" s="1"/>
      <c r="B6" s="1" t="s">
        <v>3</v>
      </c>
      <c r="C6" s="111">
        <f>'業務日誌（11月） '!C6</f>
        <v>0</v>
      </c>
      <c r="F6" s="1"/>
      <c r="G6" s="1" t="s">
        <v>3</v>
      </c>
      <c r="H6" s="111">
        <f>'業務日誌（11月） 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15">
        <v>45627</v>
      </c>
      <c r="B10" s="17" t="s">
        <v>24</v>
      </c>
      <c r="C10" s="172"/>
      <c r="D10" s="173"/>
      <c r="E10" s="174"/>
      <c r="F10" s="175"/>
      <c r="G10" s="176"/>
      <c r="H10" s="55">
        <f>(D10-C10)+(F10-E10)-G10+1</f>
        <v>1</v>
      </c>
      <c r="I10" s="275"/>
      <c r="J10" s="276"/>
      <c r="K10" s="276"/>
      <c r="L10" s="276"/>
      <c r="M10" s="277"/>
    </row>
    <row r="11" spans="1:13" ht="13.5" customHeight="1" x14ac:dyDescent="0.2">
      <c r="A11" s="16">
        <v>45628</v>
      </c>
      <c r="B11" s="14" t="s">
        <v>21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16">
        <v>45629</v>
      </c>
      <c r="B12" s="14" t="s">
        <v>27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16">
        <v>45630</v>
      </c>
      <c r="B13" s="14" t="s">
        <v>15</v>
      </c>
      <c r="C13" s="127"/>
      <c r="D13" s="128"/>
      <c r="E13" s="129"/>
      <c r="F13" s="130"/>
      <c r="G13" s="131"/>
      <c r="H13" s="53">
        <f t="shared" ref="H13:H39" si="0">(D13-C13)+(F13-E13)-G13+1</f>
        <v>1</v>
      </c>
      <c r="I13" s="226"/>
      <c r="J13" s="227"/>
      <c r="K13" s="227"/>
      <c r="L13" s="227"/>
      <c r="M13" s="228"/>
    </row>
    <row r="14" spans="1:13" ht="13.5" customHeight="1" x14ac:dyDescent="0.2">
      <c r="A14" s="16">
        <v>45631</v>
      </c>
      <c r="B14" s="14" t="s">
        <v>16</v>
      </c>
      <c r="C14" s="127"/>
      <c r="D14" s="128"/>
      <c r="E14" s="129"/>
      <c r="F14" s="130"/>
      <c r="G14" s="131"/>
      <c r="H14" s="53">
        <f t="shared" si="0"/>
        <v>1</v>
      </c>
      <c r="I14" s="226"/>
      <c r="J14" s="227"/>
      <c r="K14" s="227"/>
      <c r="L14" s="227"/>
      <c r="M14" s="228"/>
    </row>
    <row r="15" spans="1:13" ht="13.5" customHeight="1" x14ac:dyDescent="0.2">
      <c r="A15" s="16">
        <v>45632</v>
      </c>
      <c r="B15" s="14" t="s">
        <v>17</v>
      </c>
      <c r="C15" s="127"/>
      <c r="D15" s="128"/>
      <c r="E15" s="129"/>
      <c r="F15" s="130"/>
      <c r="G15" s="131"/>
      <c r="H15" s="53">
        <f t="shared" si="0"/>
        <v>1</v>
      </c>
      <c r="I15" s="226"/>
      <c r="J15" s="227"/>
      <c r="K15" s="227"/>
      <c r="L15" s="227"/>
      <c r="M15" s="228"/>
    </row>
    <row r="16" spans="1:13" ht="13.5" customHeight="1" x14ac:dyDescent="0.2">
      <c r="A16" s="8">
        <v>45633</v>
      </c>
      <c r="B16" s="10" t="s">
        <v>18</v>
      </c>
      <c r="C16" s="117"/>
      <c r="D16" s="118"/>
      <c r="E16" s="119"/>
      <c r="F16" s="120"/>
      <c r="G16" s="121"/>
      <c r="H16" s="56">
        <f t="shared" si="0"/>
        <v>1</v>
      </c>
      <c r="I16" s="223"/>
      <c r="J16" s="224"/>
      <c r="K16" s="224"/>
      <c r="L16" s="224"/>
      <c r="M16" s="225"/>
    </row>
    <row r="17" spans="1:13" ht="13.5" customHeight="1" x14ac:dyDescent="0.2">
      <c r="A17" s="7">
        <v>45634</v>
      </c>
      <c r="B17" s="9" t="s">
        <v>6</v>
      </c>
      <c r="C17" s="122"/>
      <c r="D17" s="123"/>
      <c r="E17" s="124"/>
      <c r="F17" s="125"/>
      <c r="G17" s="126"/>
      <c r="H17" s="55">
        <f t="shared" si="0"/>
        <v>1</v>
      </c>
      <c r="I17" s="238"/>
      <c r="J17" s="239"/>
      <c r="K17" s="239"/>
      <c r="L17" s="239"/>
      <c r="M17" s="240"/>
    </row>
    <row r="18" spans="1:13" ht="13.5" customHeight="1" x14ac:dyDescent="0.2">
      <c r="A18" s="16">
        <v>45635</v>
      </c>
      <c r="B18" s="14" t="s">
        <v>13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16">
        <v>45636</v>
      </c>
      <c r="B19" s="14" t="s">
        <v>14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16">
        <v>45637</v>
      </c>
      <c r="B20" s="14" t="s">
        <v>15</v>
      </c>
      <c r="C20" s="127"/>
      <c r="D20" s="128"/>
      <c r="E20" s="129"/>
      <c r="F20" s="130"/>
      <c r="G20" s="131"/>
      <c r="H20" s="53">
        <f t="shared" si="0"/>
        <v>1</v>
      </c>
      <c r="I20" s="226"/>
      <c r="J20" s="227"/>
      <c r="K20" s="227"/>
      <c r="L20" s="227"/>
      <c r="M20" s="228"/>
    </row>
    <row r="21" spans="1:13" ht="13.5" customHeight="1" x14ac:dyDescent="0.2">
      <c r="A21" s="16">
        <v>45638</v>
      </c>
      <c r="B21" s="14" t="s">
        <v>16</v>
      </c>
      <c r="C21" s="127"/>
      <c r="D21" s="128"/>
      <c r="E21" s="129"/>
      <c r="F21" s="130"/>
      <c r="G21" s="131"/>
      <c r="H21" s="53">
        <f t="shared" si="0"/>
        <v>1</v>
      </c>
      <c r="I21" s="226"/>
      <c r="J21" s="227"/>
      <c r="K21" s="227"/>
      <c r="L21" s="227"/>
      <c r="M21" s="228"/>
    </row>
    <row r="22" spans="1:13" ht="13.5" customHeight="1" x14ac:dyDescent="0.2">
      <c r="A22" s="16">
        <v>45639</v>
      </c>
      <c r="B22" s="14" t="s">
        <v>17</v>
      </c>
      <c r="C22" s="127"/>
      <c r="D22" s="128"/>
      <c r="E22" s="129"/>
      <c r="F22" s="130"/>
      <c r="G22" s="131"/>
      <c r="H22" s="53">
        <f t="shared" si="0"/>
        <v>1</v>
      </c>
      <c r="I22" s="226"/>
      <c r="J22" s="227"/>
      <c r="K22" s="227"/>
      <c r="L22" s="227"/>
      <c r="M22" s="228"/>
    </row>
    <row r="23" spans="1:13" ht="13.5" customHeight="1" x14ac:dyDescent="0.2">
      <c r="A23" s="8">
        <v>45640</v>
      </c>
      <c r="B23" s="10" t="s">
        <v>18</v>
      </c>
      <c r="C23" s="117"/>
      <c r="D23" s="118"/>
      <c r="E23" s="119"/>
      <c r="F23" s="120"/>
      <c r="G23" s="121"/>
      <c r="H23" s="56">
        <f t="shared" si="0"/>
        <v>1</v>
      </c>
      <c r="I23" s="223"/>
      <c r="J23" s="224"/>
      <c r="K23" s="224"/>
      <c r="L23" s="224"/>
      <c r="M23" s="225"/>
    </row>
    <row r="24" spans="1:13" ht="13.5" customHeight="1" x14ac:dyDescent="0.2">
      <c r="A24" s="7">
        <v>45641</v>
      </c>
      <c r="B24" s="9" t="s">
        <v>6</v>
      </c>
      <c r="C24" s="122"/>
      <c r="D24" s="123"/>
      <c r="E24" s="124"/>
      <c r="F24" s="125"/>
      <c r="G24" s="126"/>
      <c r="H24" s="55">
        <f t="shared" si="0"/>
        <v>1</v>
      </c>
      <c r="I24" s="238"/>
      <c r="J24" s="239"/>
      <c r="K24" s="239"/>
      <c r="L24" s="239"/>
      <c r="M24" s="240"/>
    </row>
    <row r="25" spans="1:13" ht="13.5" customHeight="1" x14ac:dyDescent="0.2">
      <c r="A25" s="16">
        <v>45642</v>
      </c>
      <c r="B25" s="14" t="s">
        <v>13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16">
        <v>45643</v>
      </c>
      <c r="B26" s="14" t="s">
        <v>14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16">
        <v>45644</v>
      </c>
      <c r="B27" s="14" t="s">
        <v>15</v>
      </c>
      <c r="C27" s="127"/>
      <c r="D27" s="128"/>
      <c r="E27" s="129"/>
      <c r="F27" s="130"/>
      <c r="G27" s="131"/>
      <c r="H27" s="53">
        <f t="shared" si="0"/>
        <v>1</v>
      </c>
      <c r="I27" s="226"/>
      <c r="J27" s="227"/>
      <c r="K27" s="227"/>
      <c r="L27" s="227"/>
      <c r="M27" s="228"/>
    </row>
    <row r="28" spans="1:13" ht="13.5" customHeight="1" x14ac:dyDescent="0.2">
      <c r="A28" s="16">
        <v>45645</v>
      </c>
      <c r="B28" s="14" t="s">
        <v>16</v>
      </c>
      <c r="C28" s="127"/>
      <c r="D28" s="128"/>
      <c r="E28" s="129"/>
      <c r="F28" s="130"/>
      <c r="G28" s="131"/>
      <c r="H28" s="53">
        <f t="shared" si="0"/>
        <v>1</v>
      </c>
      <c r="I28" s="226"/>
      <c r="J28" s="227"/>
      <c r="K28" s="227"/>
      <c r="L28" s="227"/>
      <c r="M28" s="228"/>
    </row>
    <row r="29" spans="1:13" ht="13.5" customHeight="1" x14ac:dyDescent="0.2">
      <c r="A29" s="16">
        <v>45646</v>
      </c>
      <c r="B29" s="14" t="s">
        <v>17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8">
        <v>45647</v>
      </c>
      <c r="B30" s="10" t="s">
        <v>18</v>
      </c>
      <c r="C30" s="117"/>
      <c r="D30" s="118"/>
      <c r="E30" s="119"/>
      <c r="F30" s="120"/>
      <c r="G30" s="121"/>
      <c r="H30" s="56">
        <f t="shared" si="0"/>
        <v>1</v>
      </c>
      <c r="I30" s="223"/>
      <c r="J30" s="224"/>
      <c r="K30" s="224"/>
      <c r="L30" s="224"/>
      <c r="M30" s="225"/>
    </row>
    <row r="31" spans="1:13" ht="13.5" customHeight="1" x14ac:dyDescent="0.2">
      <c r="A31" s="7">
        <v>45648</v>
      </c>
      <c r="B31" s="9" t="s">
        <v>6</v>
      </c>
      <c r="C31" s="122"/>
      <c r="D31" s="123"/>
      <c r="E31" s="124"/>
      <c r="F31" s="125"/>
      <c r="G31" s="126"/>
      <c r="H31" s="55">
        <f t="shared" si="0"/>
        <v>1</v>
      </c>
      <c r="I31" s="238"/>
      <c r="J31" s="239"/>
      <c r="K31" s="239"/>
      <c r="L31" s="239"/>
      <c r="M31" s="240"/>
    </row>
    <row r="32" spans="1:13" ht="13.5" customHeight="1" x14ac:dyDescent="0.2">
      <c r="A32" s="16">
        <v>45649</v>
      </c>
      <c r="B32" s="14" t="s">
        <v>13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16">
        <v>45650</v>
      </c>
      <c r="B33" s="14" t="s">
        <v>14</v>
      </c>
      <c r="C33" s="137"/>
      <c r="D33" s="138"/>
      <c r="E33" s="139"/>
      <c r="F33" s="140"/>
      <c r="G33" s="141"/>
      <c r="H33" s="53">
        <f t="shared" si="0"/>
        <v>1</v>
      </c>
      <c r="I33" s="229"/>
      <c r="J33" s="230"/>
      <c r="K33" s="230"/>
      <c r="L33" s="230"/>
      <c r="M33" s="231"/>
    </row>
    <row r="34" spans="1:13" ht="13.5" customHeight="1" x14ac:dyDescent="0.2">
      <c r="A34" s="16">
        <v>45651</v>
      </c>
      <c r="B34" s="14" t="s">
        <v>15</v>
      </c>
      <c r="C34" s="127"/>
      <c r="D34" s="128"/>
      <c r="E34" s="129"/>
      <c r="F34" s="130"/>
      <c r="G34" s="131"/>
      <c r="H34" s="53">
        <f t="shared" si="0"/>
        <v>1</v>
      </c>
      <c r="I34" s="226"/>
      <c r="J34" s="227"/>
      <c r="K34" s="227"/>
      <c r="L34" s="227"/>
      <c r="M34" s="228"/>
    </row>
    <row r="35" spans="1:13" ht="13.5" customHeight="1" x14ac:dyDescent="0.2">
      <c r="A35" s="16">
        <v>45652</v>
      </c>
      <c r="B35" s="14" t="s">
        <v>16</v>
      </c>
      <c r="C35" s="127"/>
      <c r="D35" s="128"/>
      <c r="E35" s="129"/>
      <c r="F35" s="130"/>
      <c r="G35" s="131"/>
      <c r="H35" s="53">
        <f t="shared" si="0"/>
        <v>1</v>
      </c>
      <c r="I35" s="226"/>
      <c r="J35" s="227"/>
      <c r="K35" s="227"/>
      <c r="L35" s="227"/>
      <c r="M35" s="228"/>
    </row>
    <row r="36" spans="1:13" ht="13.5" customHeight="1" x14ac:dyDescent="0.2">
      <c r="A36" s="16">
        <v>45653</v>
      </c>
      <c r="B36" s="14" t="s">
        <v>17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8">
        <v>45654</v>
      </c>
      <c r="B37" s="10" t="s">
        <v>18</v>
      </c>
      <c r="C37" s="117"/>
      <c r="D37" s="118"/>
      <c r="E37" s="119"/>
      <c r="F37" s="120"/>
      <c r="G37" s="121"/>
      <c r="H37" s="56">
        <f t="shared" si="0"/>
        <v>1</v>
      </c>
      <c r="I37" s="223"/>
      <c r="J37" s="224"/>
      <c r="K37" s="224"/>
      <c r="L37" s="224"/>
      <c r="M37" s="225"/>
    </row>
    <row r="38" spans="1:13" ht="13.5" customHeight="1" x14ac:dyDescent="0.2">
      <c r="A38" s="7">
        <v>45655</v>
      </c>
      <c r="B38" s="9" t="s">
        <v>6</v>
      </c>
      <c r="C38" s="132"/>
      <c r="D38" s="133"/>
      <c r="E38" s="134"/>
      <c r="F38" s="135"/>
      <c r="G38" s="136"/>
      <c r="H38" s="55">
        <f t="shared" si="0"/>
        <v>1</v>
      </c>
      <c r="I38" s="235"/>
      <c r="J38" s="236"/>
      <c r="K38" s="236"/>
      <c r="L38" s="236"/>
      <c r="M38" s="237"/>
    </row>
    <row r="39" spans="1:13" ht="13.5" customHeight="1" x14ac:dyDescent="0.2">
      <c r="A39" s="16">
        <v>45656</v>
      </c>
      <c r="B39" s="14" t="s">
        <v>13</v>
      </c>
      <c r="C39" s="127"/>
      <c r="D39" s="128"/>
      <c r="E39" s="129"/>
      <c r="F39" s="130"/>
      <c r="G39" s="131"/>
      <c r="H39" s="53">
        <f t="shared" si="0"/>
        <v>1</v>
      </c>
      <c r="I39" s="226"/>
      <c r="J39" s="227"/>
      <c r="K39" s="227"/>
      <c r="L39" s="227"/>
      <c r="M39" s="228"/>
    </row>
    <row r="40" spans="1:13" ht="13.5" customHeight="1" thickBot="1" x14ac:dyDescent="0.25">
      <c r="A40" s="16">
        <v>45657</v>
      </c>
      <c r="B40" s="14" t="s">
        <v>14</v>
      </c>
      <c r="C40" s="152"/>
      <c r="D40" s="153"/>
      <c r="E40" s="154"/>
      <c r="F40" s="155"/>
      <c r="G40" s="156"/>
      <c r="H40" s="53">
        <f>(D40-C40)+(F40-E40)-G40+1</f>
        <v>1</v>
      </c>
      <c r="I40" s="253"/>
      <c r="J40" s="254"/>
      <c r="K40" s="254"/>
      <c r="L40" s="254"/>
      <c r="M40" s="255"/>
    </row>
    <row r="41" spans="1:13" ht="13.5" customHeight="1" thickTop="1" thickBot="1" x14ac:dyDescent="0.25">
      <c r="A41" s="264" t="s">
        <v>20</v>
      </c>
      <c r="B41" s="265"/>
      <c r="C41" s="265"/>
      <c r="D41" s="265"/>
      <c r="E41" s="265"/>
      <c r="F41" s="265"/>
      <c r="G41" s="266"/>
      <c r="H41" s="18">
        <f>SUM(H10:H40)-31+COUNTIF(H10:H40,"&lt;1")</f>
        <v>0</v>
      </c>
      <c r="I41" s="218"/>
      <c r="J41" s="218"/>
      <c r="K41" s="218"/>
      <c r="L41" s="218"/>
      <c r="M41" s="219"/>
    </row>
  </sheetData>
  <sheetProtection algorithmName="SHA-512" hashValue="cvDbcZArUiJ2Fa5VYkmfY6DLgeO3RAR2T41bH1xLpyTJRnB5lLsu6FYEy75HN4F2UEoHAEvlrZM3FT9Js+nl5g==" saltValue="K/Rn6b1SwimlFGjWGNWqdw==" spinCount="100000" sheet="1" objects="1" scenarios="1" formatRows="0"/>
  <mergeCells count="39"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83CCEB"/>
    <pageSetUpPr fitToPage="1"/>
  </sheetPr>
  <dimension ref="A1:M41"/>
  <sheetViews>
    <sheetView showGridLines="0" zoomScale="150" zoomScaleNormal="150" workbookViewId="0">
      <selection activeCell="C5" sqref="C5"/>
    </sheetView>
  </sheetViews>
  <sheetFormatPr defaultColWidth="8.81640625" defaultRowHeight="13" x14ac:dyDescent="0.2"/>
  <cols>
    <col min="1" max="1" width="9" customWidth="1"/>
    <col min="2" max="2" width="5.6328125" customWidth="1"/>
    <col min="5" max="5" width="9" customWidth="1"/>
    <col min="7" max="7" width="7.6328125" customWidth="1"/>
    <col min="8" max="8" width="7.453125" customWidth="1"/>
    <col min="10" max="10" width="3.6328125" customWidth="1"/>
  </cols>
  <sheetData>
    <row r="1" spans="1:13" ht="19.649999999999999" customHeight="1" thickBot="1" x14ac:dyDescent="0.25">
      <c r="A1" s="3" t="s">
        <v>65</v>
      </c>
      <c r="B1" s="4"/>
      <c r="C1" s="3"/>
      <c r="D1" s="4"/>
    </row>
    <row r="2" spans="1:13" x14ac:dyDescent="0.2">
      <c r="A2" s="2"/>
      <c r="E2" s="26"/>
      <c r="G2" s="2"/>
      <c r="K2" s="26"/>
    </row>
    <row r="3" spans="1:13" ht="8.25" customHeight="1" x14ac:dyDescent="0.2"/>
    <row r="4" spans="1:13" ht="7.5" customHeight="1" x14ac:dyDescent="0.2"/>
    <row r="5" spans="1:13" x14ac:dyDescent="0.2">
      <c r="A5" s="5" t="s">
        <v>0</v>
      </c>
      <c r="B5" s="1" t="s">
        <v>1</v>
      </c>
      <c r="C5" s="111">
        <f>'業務日誌（12月）'!C5</f>
        <v>0</v>
      </c>
      <c r="F5" s="5" t="s">
        <v>4</v>
      </c>
      <c r="G5" s="1" t="s">
        <v>1</v>
      </c>
      <c r="H5" s="111">
        <f>'業務日誌（12月）'!H5</f>
        <v>0</v>
      </c>
      <c r="I5" s="1"/>
    </row>
    <row r="6" spans="1:13" x14ac:dyDescent="0.2">
      <c r="A6" s="1"/>
      <c r="B6" s="1" t="s">
        <v>3</v>
      </c>
      <c r="C6" s="111">
        <f>'業務日誌（12月）'!C6</f>
        <v>0</v>
      </c>
      <c r="F6" s="1"/>
      <c r="G6" s="1" t="s">
        <v>3</v>
      </c>
      <c r="H6" s="111">
        <f>'業務日誌（12月）'!H6</f>
        <v>0</v>
      </c>
      <c r="I6" s="1"/>
    </row>
    <row r="7" spans="1:13" ht="9.15" customHeight="1" thickBot="1" x14ac:dyDescent="0.25"/>
    <row r="8" spans="1:13" ht="24" customHeight="1" x14ac:dyDescent="0.2">
      <c r="A8" s="183" t="s">
        <v>7</v>
      </c>
      <c r="B8" s="185" t="s">
        <v>8</v>
      </c>
      <c r="C8" s="187" t="s">
        <v>19</v>
      </c>
      <c r="D8" s="188"/>
      <c r="E8" s="188"/>
      <c r="F8" s="189"/>
      <c r="G8" s="190" t="s">
        <v>11</v>
      </c>
      <c r="H8" s="190" t="s">
        <v>12</v>
      </c>
      <c r="I8" s="177" t="s">
        <v>22</v>
      </c>
      <c r="J8" s="178"/>
      <c r="K8" s="178"/>
      <c r="L8" s="178"/>
      <c r="M8" s="179"/>
    </row>
    <row r="9" spans="1:13" ht="18.75" customHeight="1" thickBot="1" x14ac:dyDescent="0.25">
      <c r="A9" s="184"/>
      <c r="B9" s="186"/>
      <c r="C9" s="11" t="s">
        <v>9</v>
      </c>
      <c r="D9" s="13" t="s">
        <v>10</v>
      </c>
      <c r="E9" s="6" t="s">
        <v>9</v>
      </c>
      <c r="F9" s="12" t="s">
        <v>10</v>
      </c>
      <c r="G9" s="191"/>
      <c r="H9" s="191"/>
      <c r="I9" s="180"/>
      <c r="J9" s="181"/>
      <c r="K9" s="181"/>
      <c r="L9" s="181"/>
      <c r="M9" s="182"/>
    </row>
    <row r="10" spans="1:13" ht="13.5" customHeight="1" thickTop="1" x14ac:dyDescent="0.2">
      <c r="A10" s="15">
        <v>45658</v>
      </c>
      <c r="B10" s="17" t="s">
        <v>23</v>
      </c>
      <c r="C10" s="172"/>
      <c r="D10" s="173"/>
      <c r="E10" s="174"/>
      <c r="F10" s="175"/>
      <c r="G10" s="176"/>
      <c r="H10" s="55">
        <f>(D10-C10)+(F10-E10)-G10+1</f>
        <v>1</v>
      </c>
      <c r="I10" s="275"/>
      <c r="J10" s="276"/>
      <c r="K10" s="276"/>
      <c r="L10" s="276"/>
      <c r="M10" s="277"/>
    </row>
    <row r="11" spans="1:13" ht="13.5" customHeight="1" x14ac:dyDescent="0.2">
      <c r="A11" s="16">
        <v>45659</v>
      </c>
      <c r="B11" s="14" t="s">
        <v>29</v>
      </c>
      <c r="C11" s="127"/>
      <c r="D11" s="128"/>
      <c r="E11" s="129"/>
      <c r="F11" s="130"/>
      <c r="G11" s="131"/>
      <c r="H11" s="53">
        <f>(D11-C11)+(F11-E11)-G11+1</f>
        <v>1</v>
      </c>
      <c r="I11" s="250"/>
      <c r="J11" s="251"/>
      <c r="K11" s="251"/>
      <c r="L11" s="251"/>
      <c r="M11" s="252"/>
    </row>
    <row r="12" spans="1:13" ht="13.5" customHeight="1" x14ac:dyDescent="0.2">
      <c r="A12" s="16">
        <v>45660</v>
      </c>
      <c r="B12" s="14" t="s">
        <v>25</v>
      </c>
      <c r="C12" s="127"/>
      <c r="D12" s="128"/>
      <c r="E12" s="129"/>
      <c r="F12" s="130"/>
      <c r="G12" s="131"/>
      <c r="H12" s="53">
        <f>(D12-C12)+(F12-E12)-G12+1</f>
        <v>1</v>
      </c>
      <c r="I12" s="250"/>
      <c r="J12" s="251"/>
      <c r="K12" s="251"/>
      <c r="L12" s="251"/>
      <c r="M12" s="252"/>
    </row>
    <row r="13" spans="1:13" ht="13.5" customHeight="1" x14ac:dyDescent="0.2">
      <c r="A13" s="8">
        <v>45661</v>
      </c>
      <c r="B13" s="10" t="s">
        <v>18</v>
      </c>
      <c r="C13" s="117"/>
      <c r="D13" s="118"/>
      <c r="E13" s="119"/>
      <c r="F13" s="120"/>
      <c r="G13" s="121"/>
      <c r="H13" s="56">
        <f t="shared" ref="H13:H39" si="0">(D13-C13)+(F13-E13)-G13+1</f>
        <v>1</v>
      </c>
      <c r="I13" s="223"/>
      <c r="J13" s="224"/>
      <c r="K13" s="224"/>
      <c r="L13" s="224"/>
      <c r="M13" s="225"/>
    </row>
    <row r="14" spans="1:13" ht="13.5" customHeight="1" x14ac:dyDescent="0.2">
      <c r="A14" s="7">
        <v>45662</v>
      </c>
      <c r="B14" s="9" t="s">
        <v>6</v>
      </c>
      <c r="C14" s="122"/>
      <c r="D14" s="123"/>
      <c r="E14" s="124"/>
      <c r="F14" s="125"/>
      <c r="G14" s="126"/>
      <c r="H14" s="55">
        <f t="shared" si="0"/>
        <v>1</v>
      </c>
      <c r="I14" s="238"/>
      <c r="J14" s="239"/>
      <c r="K14" s="239"/>
      <c r="L14" s="239"/>
      <c r="M14" s="240"/>
    </row>
    <row r="15" spans="1:13" ht="13.5" customHeight="1" x14ac:dyDescent="0.2">
      <c r="A15" s="16">
        <v>45663</v>
      </c>
      <c r="B15" s="14" t="s">
        <v>13</v>
      </c>
      <c r="C15" s="127"/>
      <c r="D15" s="128"/>
      <c r="E15" s="129"/>
      <c r="F15" s="130"/>
      <c r="G15" s="131"/>
      <c r="H15" s="53">
        <f t="shared" si="0"/>
        <v>1</v>
      </c>
      <c r="I15" s="226"/>
      <c r="J15" s="227"/>
      <c r="K15" s="227"/>
      <c r="L15" s="227"/>
      <c r="M15" s="228"/>
    </row>
    <row r="16" spans="1:13" ht="13.5" customHeight="1" x14ac:dyDescent="0.2">
      <c r="A16" s="16">
        <v>45664</v>
      </c>
      <c r="B16" s="14" t="s">
        <v>14</v>
      </c>
      <c r="C16" s="127"/>
      <c r="D16" s="128"/>
      <c r="E16" s="129"/>
      <c r="F16" s="130"/>
      <c r="G16" s="131"/>
      <c r="H16" s="53">
        <f t="shared" si="0"/>
        <v>1</v>
      </c>
      <c r="I16" s="226"/>
      <c r="J16" s="227"/>
      <c r="K16" s="227"/>
      <c r="L16" s="227"/>
      <c r="M16" s="228"/>
    </row>
    <row r="17" spans="1:13" ht="13.5" customHeight="1" x14ac:dyDescent="0.2">
      <c r="A17" s="16">
        <v>45665</v>
      </c>
      <c r="B17" s="14" t="s">
        <v>15</v>
      </c>
      <c r="C17" s="127"/>
      <c r="D17" s="128"/>
      <c r="E17" s="129"/>
      <c r="F17" s="130"/>
      <c r="G17" s="131"/>
      <c r="H17" s="53">
        <f t="shared" si="0"/>
        <v>1</v>
      </c>
      <c r="I17" s="226"/>
      <c r="J17" s="227"/>
      <c r="K17" s="227"/>
      <c r="L17" s="227"/>
      <c r="M17" s="228"/>
    </row>
    <row r="18" spans="1:13" ht="13.5" customHeight="1" x14ac:dyDescent="0.2">
      <c r="A18" s="16">
        <v>45666</v>
      </c>
      <c r="B18" s="14" t="s">
        <v>16</v>
      </c>
      <c r="C18" s="127"/>
      <c r="D18" s="128"/>
      <c r="E18" s="129"/>
      <c r="F18" s="130"/>
      <c r="G18" s="131"/>
      <c r="H18" s="53">
        <f t="shared" si="0"/>
        <v>1</v>
      </c>
      <c r="I18" s="226"/>
      <c r="J18" s="227"/>
      <c r="K18" s="227"/>
      <c r="L18" s="227"/>
      <c r="M18" s="228"/>
    </row>
    <row r="19" spans="1:13" ht="13.5" customHeight="1" x14ac:dyDescent="0.2">
      <c r="A19" s="16">
        <v>45667</v>
      </c>
      <c r="B19" s="14" t="s">
        <v>17</v>
      </c>
      <c r="C19" s="127"/>
      <c r="D19" s="128"/>
      <c r="E19" s="129"/>
      <c r="F19" s="130"/>
      <c r="G19" s="131"/>
      <c r="H19" s="53">
        <f t="shared" si="0"/>
        <v>1</v>
      </c>
      <c r="I19" s="226"/>
      <c r="J19" s="227"/>
      <c r="K19" s="227"/>
      <c r="L19" s="227"/>
      <c r="M19" s="228"/>
    </row>
    <row r="20" spans="1:13" ht="13.5" customHeight="1" x14ac:dyDescent="0.2">
      <c r="A20" s="8">
        <v>45668</v>
      </c>
      <c r="B20" s="10" t="s">
        <v>18</v>
      </c>
      <c r="C20" s="117"/>
      <c r="D20" s="118"/>
      <c r="E20" s="119"/>
      <c r="F20" s="120"/>
      <c r="G20" s="121"/>
      <c r="H20" s="56">
        <f t="shared" si="0"/>
        <v>1</v>
      </c>
      <c r="I20" s="223"/>
      <c r="J20" s="224"/>
      <c r="K20" s="224"/>
      <c r="L20" s="224"/>
      <c r="M20" s="225"/>
    </row>
    <row r="21" spans="1:13" ht="13.5" customHeight="1" x14ac:dyDescent="0.2">
      <c r="A21" s="7">
        <v>45669</v>
      </c>
      <c r="B21" s="9" t="s">
        <v>6</v>
      </c>
      <c r="C21" s="122"/>
      <c r="D21" s="123"/>
      <c r="E21" s="124"/>
      <c r="F21" s="125"/>
      <c r="G21" s="126"/>
      <c r="H21" s="55">
        <f t="shared" si="0"/>
        <v>1</v>
      </c>
      <c r="I21" s="238"/>
      <c r="J21" s="239"/>
      <c r="K21" s="239"/>
      <c r="L21" s="239"/>
      <c r="M21" s="240"/>
    </row>
    <row r="22" spans="1:13" ht="13.5" customHeight="1" x14ac:dyDescent="0.2">
      <c r="A22" s="7">
        <v>45670</v>
      </c>
      <c r="B22" s="9" t="s">
        <v>23</v>
      </c>
      <c r="C22" s="122"/>
      <c r="D22" s="123"/>
      <c r="E22" s="124"/>
      <c r="F22" s="125"/>
      <c r="G22" s="126"/>
      <c r="H22" s="55">
        <f t="shared" si="0"/>
        <v>1</v>
      </c>
      <c r="I22" s="238"/>
      <c r="J22" s="239"/>
      <c r="K22" s="239"/>
      <c r="L22" s="239"/>
      <c r="M22" s="240"/>
    </row>
    <row r="23" spans="1:13" ht="13.5" customHeight="1" x14ac:dyDescent="0.2">
      <c r="A23" s="16">
        <v>45671</v>
      </c>
      <c r="B23" s="14" t="s">
        <v>14</v>
      </c>
      <c r="C23" s="127"/>
      <c r="D23" s="128"/>
      <c r="E23" s="129"/>
      <c r="F23" s="130"/>
      <c r="G23" s="131"/>
      <c r="H23" s="53">
        <f t="shared" si="0"/>
        <v>1</v>
      </c>
      <c r="I23" s="226"/>
      <c r="J23" s="227"/>
      <c r="K23" s="227"/>
      <c r="L23" s="227"/>
      <c r="M23" s="228"/>
    </row>
    <row r="24" spans="1:13" ht="13.5" customHeight="1" x14ac:dyDescent="0.2">
      <c r="A24" s="16">
        <v>45672</v>
      </c>
      <c r="B24" s="14" t="s">
        <v>15</v>
      </c>
      <c r="C24" s="127"/>
      <c r="D24" s="128"/>
      <c r="E24" s="129"/>
      <c r="F24" s="130"/>
      <c r="G24" s="131"/>
      <c r="H24" s="53">
        <f t="shared" si="0"/>
        <v>1</v>
      </c>
      <c r="I24" s="226"/>
      <c r="J24" s="227"/>
      <c r="K24" s="227"/>
      <c r="L24" s="227"/>
      <c r="M24" s="228"/>
    </row>
    <row r="25" spans="1:13" ht="13.5" customHeight="1" x14ac:dyDescent="0.2">
      <c r="A25" s="16">
        <v>45673</v>
      </c>
      <c r="B25" s="14" t="s">
        <v>16</v>
      </c>
      <c r="C25" s="127"/>
      <c r="D25" s="128"/>
      <c r="E25" s="129"/>
      <c r="F25" s="130"/>
      <c r="G25" s="131"/>
      <c r="H25" s="53">
        <f t="shared" si="0"/>
        <v>1</v>
      </c>
      <c r="I25" s="226"/>
      <c r="J25" s="227"/>
      <c r="K25" s="227"/>
      <c r="L25" s="227"/>
      <c r="M25" s="228"/>
    </row>
    <row r="26" spans="1:13" ht="13.5" customHeight="1" x14ac:dyDescent="0.2">
      <c r="A26" s="16">
        <v>45674</v>
      </c>
      <c r="B26" s="14" t="s">
        <v>17</v>
      </c>
      <c r="C26" s="127"/>
      <c r="D26" s="128"/>
      <c r="E26" s="129"/>
      <c r="F26" s="130"/>
      <c r="G26" s="131"/>
      <c r="H26" s="53">
        <f t="shared" si="0"/>
        <v>1</v>
      </c>
      <c r="I26" s="226"/>
      <c r="J26" s="227"/>
      <c r="K26" s="227"/>
      <c r="L26" s="227"/>
      <c r="M26" s="228"/>
    </row>
    <row r="27" spans="1:13" ht="13.5" customHeight="1" x14ac:dyDescent="0.2">
      <c r="A27" s="8">
        <v>45675</v>
      </c>
      <c r="B27" s="10" t="s">
        <v>18</v>
      </c>
      <c r="C27" s="117"/>
      <c r="D27" s="118"/>
      <c r="E27" s="119"/>
      <c r="F27" s="120"/>
      <c r="G27" s="121"/>
      <c r="H27" s="56">
        <f t="shared" si="0"/>
        <v>1</v>
      </c>
      <c r="I27" s="223"/>
      <c r="J27" s="224"/>
      <c r="K27" s="224"/>
      <c r="L27" s="224"/>
      <c r="M27" s="225"/>
    </row>
    <row r="28" spans="1:13" ht="13.5" customHeight="1" x14ac:dyDescent="0.2">
      <c r="A28" s="7">
        <v>45676</v>
      </c>
      <c r="B28" s="9" t="s">
        <v>6</v>
      </c>
      <c r="C28" s="122"/>
      <c r="D28" s="123"/>
      <c r="E28" s="124"/>
      <c r="F28" s="125"/>
      <c r="G28" s="126"/>
      <c r="H28" s="55">
        <f t="shared" si="0"/>
        <v>1</v>
      </c>
      <c r="I28" s="238"/>
      <c r="J28" s="239"/>
      <c r="K28" s="239"/>
      <c r="L28" s="239"/>
      <c r="M28" s="240"/>
    </row>
    <row r="29" spans="1:13" ht="13.5" customHeight="1" x14ac:dyDescent="0.2">
      <c r="A29" s="16">
        <v>45677</v>
      </c>
      <c r="B29" s="14" t="s">
        <v>13</v>
      </c>
      <c r="C29" s="127"/>
      <c r="D29" s="128"/>
      <c r="E29" s="129"/>
      <c r="F29" s="130"/>
      <c r="G29" s="131"/>
      <c r="H29" s="53">
        <f t="shared" si="0"/>
        <v>1</v>
      </c>
      <c r="I29" s="226"/>
      <c r="J29" s="227"/>
      <c r="K29" s="227"/>
      <c r="L29" s="227"/>
      <c r="M29" s="228"/>
    </row>
    <row r="30" spans="1:13" ht="13.5" customHeight="1" x14ac:dyDescent="0.2">
      <c r="A30" s="16">
        <v>45678</v>
      </c>
      <c r="B30" s="14" t="s">
        <v>14</v>
      </c>
      <c r="C30" s="127"/>
      <c r="D30" s="128"/>
      <c r="E30" s="129"/>
      <c r="F30" s="130"/>
      <c r="G30" s="131"/>
      <c r="H30" s="53">
        <f t="shared" si="0"/>
        <v>1</v>
      </c>
      <c r="I30" s="226"/>
      <c r="J30" s="227"/>
      <c r="K30" s="227"/>
      <c r="L30" s="227"/>
      <c r="M30" s="228"/>
    </row>
    <row r="31" spans="1:13" ht="13.5" customHeight="1" x14ac:dyDescent="0.2">
      <c r="A31" s="16">
        <v>45679</v>
      </c>
      <c r="B31" s="14" t="s">
        <v>15</v>
      </c>
      <c r="C31" s="127"/>
      <c r="D31" s="128"/>
      <c r="E31" s="129"/>
      <c r="F31" s="130"/>
      <c r="G31" s="131"/>
      <c r="H31" s="53">
        <f t="shared" si="0"/>
        <v>1</v>
      </c>
      <c r="I31" s="226"/>
      <c r="J31" s="227"/>
      <c r="K31" s="227"/>
      <c r="L31" s="227"/>
      <c r="M31" s="228"/>
    </row>
    <row r="32" spans="1:13" ht="13.5" customHeight="1" x14ac:dyDescent="0.2">
      <c r="A32" s="16">
        <v>45680</v>
      </c>
      <c r="B32" s="14" t="s">
        <v>16</v>
      </c>
      <c r="C32" s="127"/>
      <c r="D32" s="128"/>
      <c r="E32" s="129"/>
      <c r="F32" s="130"/>
      <c r="G32" s="131"/>
      <c r="H32" s="53">
        <f t="shared" si="0"/>
        <v>1</v>
      </c>
      <c r="I32" s="226"/>
      <c r="J32" s="227"/>
      <c r="K32" s="227"/>
      <c r="L32" s="227"/>
      <c r="M32" s="228"/>
    </row>
    <row r="33" spans="1:13" ht="13.5" customHeight="1" x14ac:dyDescent="0.2">
      <c r="A33" s="16">
        <v>45681</v>
      </c>
      <c r="B33" s="14" t="s">
        <v>17</v>
      </c>
      <c r="C33" s="137"/>
      <c r="D33" s="138"/>
      <c r="E33" s="139"/>
      <c r="F33" s="140"/>
      <c r="G33" s="141"/>
      <c r="H33" s="53">
        <f t="shared" si="0"/>
        <v>1</v>
      </c>
      <c r="I33" s="229"/>
      <c r="J33" s="230"/>
      <c r="K33" s="230"/>
      <c r="L33" s="230"/>
      <c r="M33" s="231"/>
    </row>
    <row r="34" spans="1:13" ht="13.5" customHeight="1" x14ac:dyDescent="0.2">
      <c r="A34" s="8">
        <v>45682</v>
      </c>
      <c r="B34" s="10" t="s">
        <v>18</v>
      </c>
      <c r="C34" s="117"/>
      <c r="D34" s="118"/>
      <c r="E34" s="119"/>
      <c r="F34" s="120"/>
      <c r="G34" s="121"/>
      <c r="H34" s="56">
        <f t="shared" si="0"/>
        <v>1</v>
      </c>
      <c r="I34" s="223"/>
      <c r="J34" s="224"/>
      <c r="K34" s="224"/>
      <c r="L34" s="224"/>
      <c r="M34" s="225"/>
    </row>
    <row r="35" spans="1:13" ht="13.5" customHeight="1" x14ac:dyDescent="0.2">
      <c r="A35" s="7">
        <v>45683</v>
      </c>
      <c r="B35" s="9" t="s">
        <v>6</v>
      </c>
      <c r="C35" s="122"/>
      <c r="D35" s="123"/>
      <c r="E35" s="124"/>
      <c r="F35" s="125"/>
      <c r="G35" s="126"/>
      <c r="H35" s="55">
        <f t="shared" si="0"/>
        <v>1</v>
      </c>
      <c r="I35" s="238"/>
      <c r="J35" s="239"/>
      <c r="K35" s="239"/>
      <c r="L35" s="239"/>
      <c r="M35" s="240"/>
    </row>
    <row r="36" spans="1:13" ht="13.5" customHeight="1" x14ac:dyDescent="0.2">
      <c r="A36" s="16">
        <v>45684</v>
      </c>
      <c r="B36" s="14" t="s">
        <v>13</v>
      </c>
      <c r="C36" s="127"/>
      <c r="D36" s="128"/>
      <c r="E36" s="129"/>
      <c r="F36" s="130"/>
      <c r="G36" s="131"/>
      <c r="H36" s="53">
        <f t="shared" si="0"/>
        <v>1</v>
      </c>
      <c r="I36" s="226"/>
      <c r="J36" s="227"/>
      <c r="K36" s="227"/>
      <c r="L36" s="227"/>
      <c r="M36" s="228"/>
    </row>
    <row r="37" spans="1:13" ht="13.5" customHeight="1" x14ac:dyDescent="0.2">
      <c r="A37" s="16">
        <v>45685</v>
      </c>
      <c r="B37" s="14" t="s">
        <v>14</v>
      </c>
      <c r="C37" s="127"/>
      <c r="D37" s="128"/>
      <c r="E37" s="129"/>
      <c r="F37" s="130"/>
      <c r="G37" s="131"/>
      <c r="H37" s="53">
        <f t="shared" si="0"/>
        <v>1</v>
      </c>
      <c r="I37" s="226"/>
      <c r="J37" s="227"/>
      <c r="K37" s="227"/>
      <c r="L37" s="227"/>
      <c r="M37" s="228"/>
    </row>
    <row r="38" spans="1:13" ht="13.5" customHeight="1" x14ac:dyDescent="0.2">
      <c r="A38" s="16">
        <v>45686</v>
      </c>
      <c r="B38" s="14" t="s">
        <v>15</v>
      </c>
      <c r="C38" s="137"/>
      <c r="D38" s="138"/>
      <c r="E38" s="139"/>
      <c r="F38" s="140"/>
      <c r="G38" s="141"/>
      <c r="H38" s="53">
        <f t="shared" si="0"/>
        <v>1</v>
      </c>
      <c r="I38" s="229"/>
      <c r="J38" s="230"/>
      <c r="K38" s="230"/>
      <c r="L38" s="230"/>
      <c r="M38" s="231"/>
    </row>
    <row r="39" spans="1:13" ht="13.5" customHeight="1" x14ac:dyDescent="0.2">
      <c r="A39" s="16">
        <v>45687</v>
      </c>
      <c r="B39" s="14" t="s">
        <v>16</v>
      </c>
      <c r="C39" s="127"/>
      <c r="D39" s="128"/>
      <c r="E39" s="129"/>
      <c r="F39" s="130"/>
      <c r="G39" s="131"/>
      <c r="H39" s="53">
        <f t="shared" si="0"/>
        <v>1</v>
      </c>
      <c r="I39" s="226"/>
      <c r="J39" s="227"/>
      <c r="K39" s="227"/>
      <c r="L39" s="227"/>
      <c r="M39" s="228"/>
    </row>
    <row r="40" spans="1:13" ht="13.5" customHeight="1" thickBot="1" x14ac:dyDescent="0.25">
      <c r="A40" s="16">
        <v>45688</v>
      </c>
      <c r="B40" s="14" t="s">
        <v>17</v>
      </c>
      <c r="C40" s="152"/>
      <c r="D40" s="153"/>
      <c r="E40" s="154"/>
      <c r="F40" s="155"/>
      <c r="G40" s="156"/>
      <c r="H40" s="53">
        <f>(D40-C40)+(F40-E40)-G40+1</f>
        <v>1</v>
      </c>
      <c r="I40" s="253"/>
      <c r="J40" s="254"/>
      <c r="K40" s="254"/>
      <c r="L40" s="254"/>
      <c r="M40" s="255"/>
    </row>
    <row r="41" spans="1:13" ht="13.5" customHeight="1" thickTop="1" thickBot="1" x14ac:dyDescent="0.25">
      <c r="A41" s="264" t="s">
        <v>20</v>
      </c>
      <c r="B41" s="265"/>
      <c r="C41" s="265"/>
      <c r="D41" s="265"/>
      <c r="E41" s="265"/>
      <c r="F41" s="265"/>
      <c r="G41" s="266"/>
      <c r="H41" s="18">
        <f>SUM(H10:H40)-31+COUNTIF(H10:H40,"&lt;1")</f>
        <v>0</v>
      </c>
      <c r="I41" s="218"/>
      <c r="J41" s="218"/>
      <c r="K41" s="218"/>
      <c r="L41" s="218"/>
      <c r="M41" s="219"/>
    </row>
  </sheetData>
  <sheetProtection algorithmName="SHA-512" hashValue="ac0DJJgC223wpFG0lCYmC1mPRH7YfQwm68xZYEmfgs9fqE6C7F7Jg/kf0PGPUFb9fEaBK0fMhBGq//pzCKmTiw==" saltValue="4mC+Lq9lq0BHLwAXnNCaWA==" spinCount="100000" sheet="1" objects="1" scenarios="1" formatRows="0"/>
  <mergeCells count="39"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8:M9"/>
    <mergeCell ref="A8:A9"/>
    <mergeCell ref="B8:B9"/>
    <mergeCell ref="C8:F8"/>
    <mergeCell ref="G8:G9"/>
    <mergeCell ref="H8:H9"/>
  </mergeCells>
  <phoneticPr fontId="1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15</vt:i4>
      </vt:variant>
    </vt:vector>
  </HeadingPairs>
  <TitlesOfParts>
    <vt:vector size="15" baseType="lpstr">
      <vt:lpstr>集計結果 (記載例)</vt:lpstr>
      <vt:lpstr>集計結果</vt:lpstr>
      <vt:lpstr>(参照)令和6年度健保等級単価一覧表</vt:lpstr>
      <vt:lpstr>業務日誌（記載例）</vt:lpstr>
      <vt:lpstr>業務日誌（3月）</vt:lpstr>
      <vt:lpstr>業務日誌（4月）</vt:lpstr>
      <vt:lpstr>業務日誌（5月）</vt:lpstr>
      <vt:lpstr>業務日誌（6月）</vt:lpstr>
      <vt:lpstr>業務日誌（7月）</vt:lpstr>
      <vt:lpstr>業務日誌（8月）</vt:lpstr>
      <vt:lpstr>業務日誌（9月）</vt:lpstr>
      <vt:lpstr>業務日誌（10月）</vt:lpstr>
      <vt:lpstr>業務日誌（11月） </vt:lpstr>
      <vt:lpstr>業務日誌（12月）</vt:lpstr>
      <vt:lpstr>業務日誌（1月）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2023-10-27T09:20:36Z</dcterms:created>
  <dcterms:modified xsi:type="dcterms:W3CDTF">2024-05-30T06:47:12Z</dcterms:modified>
</cp:coreProperties>
</file>