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 filterPrivacy="1" defaultThemeVersion="166925"/>
  <xr:revisionPtr revIDLastSave="0" documentId="13_ncr:1_{C0917EBF-DD02-C64B-A903-7F74DB15AE04}" xr6:coauthVersionLast="47" xr6:coauthVersionMax="47" xr10:uidLastSave="{00000000-0000-0000-0000-000000000000}"/>
  <bookViews>
    <workbookView xWindow="0" yWindow="500" windowWidth="28800" windowHeight="16300" xr2:uid="{A8532B9E-B295-459C-A891-D8DD7CFE7A7A}"/>
  </bookViews>
  <sheets>
    <sheet name="収支報告書" sheetId="1" r:id="rId1"/>
    <sheet name="収支報告書記入例" sheetId="6" r:id="rId2"/>
  </sheets>
  <externalReferences>
    <externalReference r:id="rId3"/>
  </externalReferences>
  <definedNames>
    <definedName name="アニメ_スタッフ費・キャスト費">[1]リストの値!#REF!</definedName>
    <definedName name="アニメ_ポストプロダクションに関する費用">[1]リストの値!#REF!</definedName>
    <definedName name="アニメ_制作関係費">[1]リストの値!#REF!</definedName>
    <definedName name="アニメ_製作関係費">[1]リストの値!#REF!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31" i="6" l="1"/>
  <c r="L32" i="6"/>
  <c r="L33" i="6"/>
  <c r="L34" i="6"/>
  <c r="R1" i="6" l="1"/>
  <c r="H9" i="6"/>
  <c r="L23" i="6"/>
  <c r="L24" i="6"/>
  <c r="L25" i="6"/>
  <c r="L26" i="6"/>
  <c r="L27" i="6"/>
  <c r="L28" i="6"/>
  <c r="L29" i="6"/>
  <c r="L30" i="6"/>
  <c r="J37" i="6"/>
  <c r="J38" i="6"/>
  <c r="J39" i="6"/>
  <c r="J40" i="6"/>
  <c r="J41" i="6"/>
  <c r="I43" i="6"/>
  <c r="F58" i="6" s="1"/>
  <c r="I51" i="6"/>
  <c r="F57" i="6"/>
  <c r="J43" i="6" l="1"/>
  <c r="L43" i="6" s="1"/>
  <c r="F60" i="6" s="1"/>
  <c r="F59" i="6" s="1"/>
  <c r="F56" i="6" s="1"/>
  <c r="F55" i="6" s="1"/>
  <c r="J38" i="1"/>
  <c r="J39" i="1"/>
  <c r="J40" i="1"/>
  <c r="J41" i="1"/>
  <c r="J37" i="1"/>
  <c r="L24" i="1"/>
  <c r="L25" i="1"/>
  <c r="L26" i="1"/>
  <c r="L27" i="1"/>
  <c r="L28" i="1"/>
  <c r="L29" i="1"/>
  <c r="L30" i="1"/>
  <c r="L31" i="1"/>
  <c r="L32" i="1"/>
  <c r="L33" i="1"/>
  <c r="L34" i="1"/>
  <c r="L23" i="1"/>
  <c r="I51" i="1" l="1"/>
  <c r="F57" i="1" l="1"/>
  <c r="I43" i="1"/>
  <c r="H9" i="1"/>
  <c r="F58" i="1" l="1"/>
  <c r="J43" i="1"/>
  <c r="L43" i="1" s="1"/>
  <c r="F60" i="1" s="1"/>
  <c r="F59" i="1" s="1"/>
  <c r="F56" i="1" l="1"/>
  <c r="F55" i="1" s="1"/>
</calcChain>
</file>

<file path=xl/sharedStrings.xml><?xml version="1.0" encoding="utf-8"?>
<sst xmlns="http://schemas.openxmlformats.org/spreadsheetml/2006/main" count="262" uniqueCount="131">
  <si>
    <t>概要</t>
    <rPh sb="0" eb="2">
      <t>ガイヨウ</t>
    </rPh>
    <phoneticPr fontId="5"/>
  </si>
  <si>
    <t>事業者名</t>
    <rPh sb="0" eb="4">
      <t>ジギョウシャメイ</t>
    </rPh>
    <phoneticPr fontId="5"/>
  </si>
  <si>
    <t>事業開始日
（交付決定通知書を参照）</t>
    <rPh sb="0" eb="2">
      <t>ジギョウ</t>
    </rPh>
    <rPh sb="2" eb="5">
      <t>カイシビ</t>
    </rPh>
    <phoneticPr fontId="9"/>
  </si>
  <si>
    <t>事業管理番号</t>
    <phoneticPr fontId="5"/>
  </si>
  <si>
    <t>事業名</t>
    <phoneticPr fontId="5"/>
  </si>
  <si>
    <t>事業完了日
（交付決定通知書を参照）</t>
    <rPh sb="0" eb="2">
      <t>ジギョウ</t>
    </rPh>
    <rPh sb="3" eb="4">
      <t>リョウ</t>
    </rPh>
    <rPh sb="4" eb="5">
      <t>ヒ</t>
    </rPh>
    <phoneticPr fontId="5"/>
  </si>
  <si>
    <t>補助対象経費
（交付決定時）</t>
    <rPh sb="0" eb="2">
      <t>ホジョ</t>
    </rPh>
    <rPh sb="2" eb="4">
      <t>タイショウ</t>
    </rPh>
    <rPh sb="4" eb="6">
      <t>ケイヒ</t>
    </rPh>
    <rPh sb="8" eb="10">
      <t>コウフ</t>
    </rPh>
    <rPh sb="10" eb="12">
      <t>ケッテイ</t>
    </rPh>
    <rPh sb="12" eb="13">
      <t>ジ</t>
    </rPh>
    <phoneticPr fontId="5"/>
  </si>
  <si>
    <t>※収支報告書の記入例を参考にしてご記入をお願い致します。</t>
    <phoneticPr fontId="5"/>
  </si>
  <si>
    <t>補助率</t>
    <rPh sb="0" eb="1">
      <t>ホジョ</t>
    </rPh>
    <phoneticPr fontId="5"/>
  </si>
  <si>
    <t>2分の１</t>
    <rPh sb="1" eb="2">
      <t>ブn</t>
    </rPh>
    <phoneticPr fontId="5"/>
  </si>
  <si>
    <t>実写-製作関係費</t>
    <rPh sb="0" eb="2">
      <t>ジッシャ</t>
    </rPh>
    <rPh sb="3" eb="5">
      <t>セイサク</t>
    </rPh>
    <rPh sb="5" eb="7">
      <t>セイサク</t>
    </rPh>
    <rPh sb="7" eb="8">
      <t>ヒヨウ</t>
    </rPh>
    <phoneticPr fontId="5"/>
  </si>
  <si>
    <t>銀行振込</t>
    <rPh sb="0" eb="4">
      <t>ギンコウフリコミ</t>
    </rPh>
    <phoneticPr fontId="4"/>
  </si>
  <si>
    <t>実写-制作関係費</t>
    <rPh sb="0" eb="2">
      <t>ジッシャ</t>
    </rPh>
    <rPh sb="3" eb="7">
      <t>セイサク</t>
    </rPh>
    <rPh sb="7" eb="8">
      <t>ヒヨウ</t>
    </rPh>
    <phoneticPr fontId="5"/>
  </si>
  <si>
    <t>現金</t>
    <rPh sb="0" eb="2">
      <t>ゲンキン</t>
    </rPh>
    <phoneticPr fontId="4"/>
  </si>
  <si>
    <t>実写-スタッフ・キャスト費</t>
    <rPh sb="0" eb="2">
      <t>ジッシャ</t>
    </rPh>
    <rPh sb="12" eb="13">
      <t>ヒヨウ</t>
    </rPh>
    <phoneticPr fontId="5"/>
  </si>
  <si>
    <t>クレジットカード</t>
    <phoneticPr fontId="4"/>
  </si>
  <si>
    <t>実写-ポストプロダクションに関する費用</t>
    <rPh sb="0" eb="2">
      <t>ジッシャ</t>
    </rPh>
    <rPh sb="14" eb="15">
      <t>カンス</t>
    </rPh>
    <rPh sb="17" eb="19">
      <t>ヒヨウ</t>
    </rPh>
    <phoneticPr fontId="5"/>
  </si>
  <si>
    <t>小切手または支払手形</t>
    <rPh sb="0" eb="3">
      <t>コギッテ</t>
    </rPh>
    <rPh sb="6" eb="10">
      <t>シハライテガタ</t>
    </rPh>
    <phoneticPr fontId="4"/>
  </si>
  <si>
    <t>アニメ-製作関係費</t>
    <rPh sb="4" eb="6">
      <t>セイサク</t>
    </rPh>
    <rPh sb="6" eb="8">
      <t>セイサク</t>
    </rPh>
    <rPh sb="8" eb="9">
      <t>ヒヨウ</t>
    </rPh>
    <phoneticPr fontId="5"/>
  </si>
  <si>
    <t>アニメ-制作関係費</t>
    <rPh sb="4" eb="8">
      <t>セイサク</t>
    </rPh>
    <rPh sb="8" eb="9">
      <t>ヒヨウ</t>
    </rPh>
    <phoneticPr fontId="5"/>
  </si>
  <si>
    <t>アニメ-スタッフ・キャスト費</t>
    <rPh sb="10" eb="11">
      <t>ヒヨウ</t>
    </rPh>
    <phoneticPr fontId="5"/>
  </si>
  <si>
    <t>アニメ-ポストプロダクションに関する費用</t>
    <rPh sb="12" eb="13">
      <t>カンス</t>
    </rPh>
    <rPh sb="15" eb="17">
      <t>ヒヨウ</t>
    </rPh>
    <phoneticPr fontId="5"/>
  </si>
  <si>
    <t>支出</t>
    <rPh sb="0" eb="2">
      <t>シシュツ</t>
    </rPh>
    <phoneticPr fontId="5"/>
  </si>
  <si>
    <t>NO</t>
    <phoneticPr fontId="9"/>
  </si>
  <si>
    <t>支払先名称</t>
    <rPh sb="0" eb="3">
      <t>シハライサキ</t>
    </rPh>
    <rPh sb="3" eb="5">
      <t>メイショウ</t>
    </rPh>
    <phoneticPr fontId="9"/>
  </si>
  <si>
    <t>費用種別
(※プルダウンから選択)</t>
    <rPh sb="0" eb="4">
      <t>ヒヨウシュベツ</t>
    </rPh>
    <phoneticPr fontId="5"/>
  </si>
  <si>
    <t>主な経費内容
（※単価×係数等を明記ください）</t>
    <rPh sb="0" eb="1">
      <t>オモナケイヒ</t>
    </rPh>
    <rPh sb="4" eb="6">
      <t>ナイヨウ</t>
    </rPh>
    <phoneticPr fontId="9"/>
  </si>
  <si>
    <t>支払方法
(※プルダウンから選択)</t>
    <rPh sb="0" eb="4">
      <t>シハライ</t>
    </rPh>
    <phoneticPr fontId="5"/>
  </si>
  <si>
    <t>支払額</t>
    <rPh sb="0" eb="3">
      <t>シハライ</t>
    </rPh>
    <phoneticPr fontId="9"/>
  </si>
  <si>
    <t>補助対象外
となる経費</t>
    <rPh sb="0" eb="2">
      <t>ホジョ</t>
    </rPh>
    <rPh sb="2" eb="5">
      <t>タイショウ</t>
    </rPh>
    <phoneticPr fontId="5"/>
  </si>
  <si>
    <t>補助対象外
となる理由</t>
    <rPh sb="0" eb="2">
      <t>ホジョ</t>
    </rPh>
    <rPh sb="2" eb="5">
      <t>タイショウ</t>
    </rPh>
    <rPh sb="9" eb="11">
      <t>リユウ</t>
    </rPh>
    <phoneticPr fontId="5"/>
  </si>
  <si>
    <t>補助対象経費</t>
    <rPh sb="0" eb="6">
      <t>ホジョ</t>
    </rPh>
    <phoneticPr fontId="5"/>
  </si>
  <si>
    <t>備考</t>
    <rPh sb="0" eb="2">
      <t>ビコウ</t>
    </rPh>
    <phoneticPr fontId="5"/>
  </si>
  <si>
    <t>A.見積日</t>
    <rPh sb="2" eb="4">
      <t>ミツモ</t>
    </rPh>
    <rPh sb="4" eb="5">
      <t>ビ</t>
    </rPh>
    <phoneticPr fontId="5"/>
  </si>
  <si>
    <t>B.発注日</t>
    <rPh sb="2" eb="5">
      <t>ハッチュウビ</t>
    </rPh>
    <phoneticPr fontId="5"/>
  </si>
  <si>
    <r>
      <t xml:space="preserve">C.納品日
</t>
    </r>
    <r>
      <rPr>
        <sz val="12"/>
        <color indexed="8"/>
        <rFont val="Meiryo UI"/>
        <family val="2"/>
        <charset val="128"/>
      </rPr>
      <t>※ある場合のみ</t>
    </r>
    <rPh sb="2" eb="5">
      <t>ノウヒンビ</t>
    </rPh>
    <rPh sb="9" eb="11">
      <t>バアイ</t>
    </rPh>
    <phoneticPr fontId="5"/>
  </si>
  <si>
    <r>
      <t xml:space="preserve">D.検収日
</t>
    </r>
    <r>
      <rPr>
        <sz val="12"/>
        <color indexed="8"/>
        <rFont val="Meiryo UI"/>
        <family val="2"/>
        <charset val="128"/>
      </rPr>
      <t>※ある場合のみ</t>
    </r>
    <rPh sb="2" eb="4">
      <t>ケンシュウ</t>
    </rPh>
    <rPh sb="4" eb="5">
      <t>ビ</t>
    </rPh>
    <rPh sb="9" eb="11">
      <t>バアイ</t>
    </rPh>
    <phoneticPr fontId="5"/>
  </si>
  <si>
    <t>E.請求日</t>
    <rPh sb="2" eb="5">
      <t>セイキュウビ</t>
    </rPh>
    <phoneticPr fontId="5"/>
  </si>
  <si>
    <t>F.支払日</t>
    <rPh sb="2" eb="5">
      <t>シハライビ</t>
    </rPh>
    <phoneticPr fontId="5"/>
  </si>
  <si>
    <t>【対象外】</t>
    <rPh sb="1" eb="4">
      <t>タイショウガイ</t>
    </rPh>
    <phoneticPr fontId="5"/>
  </si>
  <si>
    <t>事業の総経費→</t>
    <phoneticPr fontId="5"/>
  </si>
  <si>
    <t>←補助対象外経費</t>
    <rPh sb="1" eb="3">
      <t>ホジョ</t>
    </rPh>
    <rPh sb="5" eb="6">
      <t>ガイ</t>
    </rPh>
    <phoneticPr fontId="5"/>
  </si>
  <si>
    <t>←補助対象経費</t>
    <phoneticPr fontId="5"/>
  </si>
  <si>
    <t>収入</t>
    <rPh sb="0" eb="2">
      <t>シュウニュウ</t>
    </rPh>
    <phoneticPr fontId="5"/>
  </si>
  <si>
    <t>請求先名称等</t>
    <rPh sb="0" eb="2">
      <t>セイキュウ</t>
    </rPh>
    <rPh sb="2" eb="3">
      <t>シハライサキ</t>
    </rPh>
    <rPh sb="3" eb="5">
      <t>メイショウ</t>
    </rPh>
    <rPh sb="5" eb="6">
      <t>ナド</t>
    </rPh>
    <phoneticPr fontId="9"/>
  </si>
  <si>
    <t>収入種別</t>
    <rPh sb="0" eb="2">
      <t>シュウニュウ</t>
    </rPh>
    <rPh sb="2" eb="4">
      <t>ヒヨウシュベツ</t>
    </rPh>
    <phoneticPr fontId="5"/>
  </si>
  <si>
    <t>主な収入内容</t>
    <rPh sb="0" eb="1">
      <t>オモナケイヒ</t>
    </rPh>
    <rPh sb="2" eb="4">
      <t>シュウニュウ</t>
    </rPh>
    <rPh sb="4" eb="6">
      <t>ナイヨウ</t>
    </rPh>
    <phoneticPr fontId="9"/>
  </si>
  <si>
    <t>受取方法
(※プルダウンから選択)</t>
    <rPh sb="0" eb="4">
      <t>ウケトリ</t>
    </rPh>
    <phoneticPr fontId="5"/>
  </si>
  <si>
    <t>収入額</t>
    <rPh sb="0" eb="2">
      <t>シュウニュウ</t>
    </rPh>
    <rPh sb="2" eb="3">
      <t>シハライキンガク</t>
    </rPh>
    <phoneticPr fontId="5"/>
  </si>
  <si>
    <t>備考</t>
    <rPh sb="0" eb="2">
      <t>ビコウ</t>
    </rPh>
    <phoneticPr fontId="4"/>
  </si>
  <si>
    <t>事業収入→</t>
    <rPh sb="2" eb="4">
      <t>シュウニュウ</t>
    </rPh>
    <phoneticPr fontId="5"/>
  </si>
  <si>
    <t>まとめ</t>
    <phoneticPr fontId="5"/>
  </si>
  <si>
    <t>A</t>
    <phoneticPr fontId="5"/>
  </si>
  <si>
    <t>自己資金</t>
    <phoneticPr fontId="5"/>
  </si>
  <si>
    <t>自動計算</t>
    <rPh sb="0" eb="4">
      <t>ジドウケイサｎ</t>
    </rPh>
    <phoneticPr fontId="5"/>
  </si>
  <si>
    <t>B</t>
    <phoneticPr fontId="5"/>
  </si>
  <si>
    <t>補助金充当額</t>
    <phoneticPr fontId="5"/>
  </si>
  <si>
    <t>自動計算　※千円未満切り捨て</t>
    <rPh sb="0" eb="4">
      <t>ジドウケイサｎ</t>
    </rPh>
    <phoneticPr fontId="5"/>
  </si>
  <si>
    <t>C</t>
    <phoneticPr fontId="5"/>
  </si>
  <si>
    <t>その他、当該補助事業に
より直接得た収入</t>
    <phoneticPr fontId="5"/>
  </si>
  <si>
    <t>D</t>
    <phoneticPr fontId="5"/>
  </si>
  <si>
    <t>間接補助事業全体に
要する経費総額</t>
    <rPh sb="0" eb="2">
      <t>カンセツ</t>
    </rPh>
    <rPh sb="2" eb="4">
      <t>ホジョ</t>
    </rPh>
    <rPh sb="4" eb="6">
      <t>ジギョウ</t>
    </rPh>
    <rPh sb="6" eb="8">
      <t>ゼンタイ</t>
    </rPh>
    <rPh sb="10" eb="11">
      <t>ヨウ</t>
    </rPh>
    <rPh sb="13" eb="15">
      <t>ケイヒ</t>
    </rPh>
    <rPh sb="15" eb="17">
      <t>ソウガク</t>
    </rPh>
    <phoneticPr fontId="5"/>
  </si>
  <si>
    <t>E</t>
    <phoneticPr fontId="5"/>
  </si>
  <si>
    <t>補助対象経費</t>
    <rPh sb="0" eb="4">
      <t>ホジョタイショウ</t>
    </rPh>
    <rPh sb="4" eb="6">
      <t>ソウケイヒ</t>
    </rPh>
    <phoneticPr fontId="5"/>
  </si>
  <si>
    <t>F</t>
    <phoneticPr fontId="5"/>
  </si>
  <si>
    <t>調整費</t>
    <rPh sb="0" eb="3">
      <t>チョウセイヒ</t>
    </rPh>
    <phoneticPr fontId="5"/>
  </si>
  <si>
    <t>自動計算 ※Eが補助対象経費
（交付決定額）を超過した分など</t>
    <rPh sb="0" eb="4">
      <t>ジドウケイサｎ</t>
    </rPh>
    <rPh sb="8" eb="14">
      <t>ホジョタイショウケイヒ</t>
    </rPh>
    <rPh sb="16" eb="21">
      <t>コウフケッテイガク</t>
    </rPh>
    <rPh sb="23" eb="25">
      <t>チョウカ</t>
    </rPh>
    <rPh sb="27" eb="28">
      <t>ブン</t>
    </rPh>
    <phoneticPr fontId="5"/>
  </si>
  <si>
    <t>株式会社〇△〇△</t>
    <rPh sb="0" eb="4">
      <t>カブシキカイシャ</t>
    </rPh>
    <phoneticPr fontId="4"/>
  </si>
  <si>
    <t>〇〇株式会社</t>
    <rPh sb="2" eb="6">
      <t>カブシキガイシャ</t>
    </rPh>
    <phoneticPr fontId="4"/>
  </si>
  <si>
    <t>消費税</t>
    <rPh sb="0" eb="3">
      <t>ショウヒゼイ</t>
    </rPh>
    <phoneticPr fontId="4"/>
  </si>
  <si>
    <t>株式会社■■</t>
    <rPh sb="0" eb="4">
      <t>カブシキガイシャ</t>
    </rPh>
    <phoneticPr fontId="4"/>
  </si>
  <si>
    <t>××鉄道</t>
    <rPh sb="2" eb="4">
      <t>テツドウ</t>
    </rPh>
    <phoneticPr fontId="4"/>
  </si>
  <si>
    <t>●●駅～▲▲駅</t>
    <rPh sb="2" eb="3">
      <t>エキ</t>
    </rPh>
    <rPh sb="6" eb="7">
      <t>エキ</t>
    </rPh>
    <phoneticPr fontId="4"/>
  </si>
  <si>
    <t>AAA(社内人件費)</t>
    <rPh sb="4" eb="9">
      <t>シャナイジンケンヒ</t>
    </rPh>
    <phoneticPr fontId="4"/>
  </si>
  <si>
    <t>♢♢株式会社</t>
    <rPh sb="2" eb="6">
      <t>カブシキガイシャ</t>
    </rPh>
    <phoneticPr fontId="4"/>
  </si>
  <si>
    <t>編集費 \8,000×70時間×3名</t>
    <rPh sb="0" eb="3">
      <t>ヘンシュウヒ</t>
    </rPh>
    <rPh sb="13" eb="15">
      <t>ジカン</t>
    </rPh>
    <rPh sb="17" eb="18">
      <t>メイ</t>
    </rPh>
    <phoneticPr fontId="4"/>
  </si>
  <si>
    <t>有限会社▼▼</t>
  </si>
  <si>
    <t>補助対象外経費</t>
    <rPh sb="0" eb="7">
      <t>ホジョタイショウガイケイヒ</t>
    </rPh>
    <phoneticPr fontId="4"/>
  </si>
  <si>
    <t>株式会社●●</t>
  </si>
  <si>
    <t>出演者B 出演費</t>
    <rPh sb="0" eb="3">
      <t>シュツエンシャ</t>
    </rPh>
    <rPh sb="5" eb="7">
      <t>シュツエン</t>
    </rPh>
    <rPh sb="7" eb="8">
      <t>ヒ</t>
    </rPh>
    <phoneticPr fontId="4"/>
  </si>
  <si>
    <t>交付決定日前発注</t>
    <rPh sb="0" eb="5">
      <t>コウフケッテイビ</t>
    </rPh>
    <rPh sb="5" eb="6">
      <t>マエ</t>
    </rPh>
    <rPh sb="6" eb="8">
      <t>ハッチュウ</t>
    </rPh>
    <phoneticPr fontId="4"/>
  </si>
  <si>
    <t>BBB</t>
    <phoneticPr fontId="4"/>
  </si>
  <si>
    <t>監督費</t>
    <rPh sb="0" eb="3">
      <t>カントクヒ</t>
    </rPh>
    <phoneticPr fontId="4"/>
  </si>
  <si>
    <t>〇〇株式会社他</t>
    <rPh sb="2" eb="6">
      <t>カブシキガイシャ</t>
    </rPh>
    <rPh sb="6" eb="7">
      <t>ホカ</t>
    </rPh>
    <phoneticPr fontId="4"/>
  </si>
  <si>
    <t>出演者、撮影、照明、収録スタッフ　等</t>
    <rPh sb="0" eb="3">
      <t>シュツエンシャ</t>
    </rPh>
    <rPh sb="4" eb="6">
      <t>サツエイ</t>
    </rPh>
    <rPh sb="7" eb="9">
      <t>ショウメイ</t>
    </rPh>
    <rPh sb="10" eb="12">
      <t>シュウロク</t>
    </rPh>
    <rPh sb="17" eb="18">
      <t>トウ</t>
    </rPh>
    <phoneticPr fontId="4"/>
  </si>
  <si>
    <t>2024/mm/dd</t>
    <phoneticPr fontId="4"/>
  </si>
  <si>
    <t>製作関係費</t>
    <rPh sb="0" eb="2">
      <t>セイサク</t>
    </rPh>
    <rPh sb="2" eb="4">
      <t>セイサク</t>
    </rPh>
    <rPh sb="4" eb="5">
      <t>ヒヨウ</t>
    </rPh>
    <phoneticPr fontId="5"/>
  </si>
  <si>
    <t>制作関係費</t>
  </si>
  <si>
    <t>スタッフ・キャスト費</t>
    <rPh sb="9" eb="10">
      <t>ヒヨウ</t>
    </rPh>
    <phoneticPr fontId="5"/>
  </si>
  <si>
    <t>ポストプロダクションに関する費用</t>
  </si>
  <si>
    <t>ポストプロダクションに関する費用</t>
    <phoneticPr fontId="4"/>
  </si>
  <si>
    <r>
      <t xml:space="preserve">収支報告書
海外制作会社による国内ロケ誘致等に係る支援
</t>
    </r>
    <r>
      <rPr>
        <sz val="20"/>
        <color rgb="FFFF0000"/>
        <rFont val="ＭＳ Ｐゴシック"/>
        <family val="2"/>
        <charset val="128"/>
      </rPr>
      <t>※適正な費用を対象とするため、項目ごとに費用の内訳をできる限り細かくご記入ください。</t>
    </r>
    <rPh sb="0" eb="5">
      <t xml:space="preserve">シュウシケイカクショ </t>
    </rPh>
    <rPh sb="6" eb="8">
      <t>カイガイ</t>
    </rPh>
    <phoneticPr fontId="5"/>
  </si>
  <si>
    <t>脚本費</t>
    <rPh sb="0" eb="3">
      <t xml:space="preserve">キャクホンヒ </t>
    </rPh>
    <phoneticPr fontId="4"/>
  </si>
  <si>
    <t>スタッフ費・キャスト費</t>
  </si>
  <si>
    <t>費用種別（項目）
(※プルダウンから選択)</t>
  </si>
  <si>
    <t>　</t>
    <phoneticPr fontId="4"/>
  </si>
  <si>
    <r>
      <t xml:space="preserve">収支報告書
海外制作会社による国内ロケ誘致等に係る支援
</t>
    </r>
    <r>
      <rPr>
        <sz val="20"/>
        <color rgb="FFFF0000"/>
        <rFont val="ＭＳ Ｐゴシック"/>
        <family val="2"/>
        <charset val="128"/>
      </rPr>
      <t>※適正な費用を対象とするため、項目ごとに費用の内訳をできる限り細かくご記入ください。</t>
    </r>
    <rPh sb="0" eb="5">
      <t xml:space="preserve">シュウシケイカクショ </t>
    </rPh>
    <rPh sb="41" eb="43">
      <t>シエン</t>
    </rPh>
    <phoneticPr fontId="5"/>
  </si>
  <si>
    <t>株式会社SSS交通</t>
    <rPh sb="0" eb="4">
      <t>カブシキガイシャ</t>
    </rPh>
    <rPh sb="7" eb="9">
      <t>コウツウ</t>
    </rPh>
    <phoneticPr fontId="4"/>
  </si>
  <si>
    <t>タクシー代</t>
    <rPh sb="4" eb="5">
      <t>ダイ</t>
    </rPh>
    <phoneticPr fontId="4"/>
  </si>
  <si>
    <t>アメリカ映画△△〇〇国内ロケ</t>
    <rPh sb="4" eb="6">
      <t>エイガ</t>
    </rPh>
    <rPh sb="10" eb="12">
      <t>コクナイ</t>
    </rPh>
    <phoneticPr fontId="4"/>
  </si>
  <si>
    <t>VFX制作費　15,000円×97時間✕4名</t>
    <rPh sb="3" eb="5">
      <t xml:space="preserve">セイサク </t>
    </rPh>
    <rPh sb="5" eb="6">
      <t>ヒ</t>
    </rPh>
    <rPh sb="13" eb="14">
      <t>エン</t>
    </rPh>
    <rPh sb="17" eb="19">
      <t>ジカン</t>
    </rPh>
    <rPh sb="21" eb="22">
      <t>メイ</t>
    </rPh>
    <phoneticPr fontId="4"/>
  </si>
  <si>
    <t>新幹線移動費 往復38名分</t>
    <rPh sb="0" eb="3">
      <t>シンカンセン</t>
    </rPh>
    <rPh sb="3" eb="5">
      <t>イドウ</t>
    </rPh>
    <rPh sb="5" eb="6">
      <t>ヒ</t>
    </rPh>
    <rPh sb="7" eb="9">
      <t>オウフク</t>
    </rPh>
    <rPh sb="11" eb="13">
      <t>メイブン</t>
    </rPh>
    <phoneticPr fontId="4"/>
  </si>
  <si>
    <t>※※ツーリスト株式会社</t>
    <rPh sb="7" eb="11">
      <t>カブシキガイシャ</t>
    </rPh>
    <phoneticPr fontId="4"/>
  </si>
  <si>
    <t>キャスト宿泊費　15名、スタッフ42名宿泊費</t>
    <rPh sb="4" eb="7">
      <t>シュクハクヒ</t>
    </rPh>
    <rPh sb="10" eb="11">
      <t>メイ</t>
    </rPh>
    <rPh sb="18" eb="19">
      <t>メイ</t>
    </rPh>
    <rPh sb="19" eb="22">
      <t>シュクハクヒ</t>
    </rPh>
    <phoneticPr fontId="4"/>
  </si>
  <si>
    <t>11/25～12/10　15泊
宿泊者リストは別紙参照</t>
    <rPh sb="14" eb="15">
      <t>ハク</t>
    </rPh>
    <rPh sb="16" eb="19">
      <t>シュクハクシャ</t>
    </rPh>
    <rPh sb="23" eb="25">
      <t>ベッシ</t>
    </rPh>
    <rPh sb="25" eb="27">
      <t>サンショウ</t>
    </rPh>
    <phoneticPr fontId="4"/>
  </si>
  <si>
    <t>朝食代、消費税</t>
    <rPh sb="0" eb="3">
      <t>チョウショクダイ</t>
    </rPh>
    <rPh sb="4" eb="7">
      <t>ショウヒゼイ</t>
    </rPh>
    <phoneticPr fontId="4"/>
  </si>
  <si>
    <t>クレジットカード</t>
  </si>
  <si>
    <t>△△株式会社</t>
    <rPh sb="2" eb="6">
      <t>カブシキガイシャ</t>
    </rPh>
    <phoneticPr fontId="4"/>
  </si>
  <si>
    <t>XXXXXX（個人）</t>
    <rPh sb="7" eb="9">
      <t>コジン</t>
    </rPh>
    <phoneticPr fontId="4"/>
  </si>
  <si>
    <t>制作関係費</t>
    <rPh sb="0" eb="2">
      <t>セイサク</t>
    </rPh>
    <rPh sb="2" eb="5">
      <t>カンケイヒ</t>
    </rPh>
    <rPh sb="4" eb="5">
      <t>ヒ</t>
    </rPh>
    <phoneticPr fontId="4"/>
  </si>
  <si>
    <t>美術費　背景、美術制作費</t>
    <rPh sb="0" eb="2">
      <t>ビジュツ</t>
    </rPh>
    <rPh sb="2" eb="3">
      <t>ヒ</t>
    </rPh>
    <rPh sb="4" eb="6">
      <t>ハイケイ</t>
    </rPh>
    <rPh sb="7" eb="9">
      <t>ビジュツ</t>
    </rPh>
    <rPh sb="9" eb="12">
      <t>セイサクヒ</t>
    </rPh>
    <phoneticPr fontId="4"/>
  </si>
  <si>
    <t>〇〇旅行社</t>
    <rPh sb="2" eb="5">
      <t>リョコウシャ</t>
    </rPh>
    <phoneticPr fontId="4"/>
  </si>
  <si>
    <t>アメリカスタッフ移動　航空券　53名</t>
    <rPh sb="8" eb="10">
      <t>イドウ</t>
    </rPh>
    <rPh sb="11" eb="14">
      <t>コウクウケン</t>
    </rPh>
    <rPh sb="17" eb="18">
      <t>メイ</t>
    </rPh>
    <phoneticPr fontId="4"/>
  </si>
  <si>
    <t>大阪ーNY帰国便</t>
    <rPh sb="0" eb="2">
      <t>オオサカ</t>
    </rPh>
    <rPh sb="5" eb="8">
      <t>キコクビン</t>
    </rPh>
    <phoneticPr fontId="4"/>
  </si>
  <si>
    <t>エキストラ25名　￥10,000ｘ18日</t>
    <rPh sb="7" eb="8">
      <t>メイ</t>
    </rPh>
    <rPh sb="19" eb="20">
      <t>ニチ</t>
    </rPh>
    <phoneticPr fontId="4"/>
  </si>
  <si>
    <t>日本人出演者A、B、C 出演費</t>
    <rPh sb="0" eb="3">
      <t>ニホンジン</t>
    </rPh>
    <rPh sb="3" eb="6">
      <t>シュツエンシャ</t>
    </rPh>
    <rPh sb="12" eb="14">
      <t>シュツエン</t>
    </rPh>
    <rPh sb="14" eb="15">
      <t>ヒ</t>
    </rPh>
    <phoneticPr fontId="4"/>
  </si>
  <si>
    <t>制作関係費</t>
    <rPh sb="0" eb="4">
      <t>セイサク</t>
    </rPh>
    <rPh sb="4" eb="5">
      <t>ヒヨウ</t>
    </rPh>
    <phoneticPr fontId="5"/>
  </si>
  <si>
    <t>株式会社●●</t>
    <rPh sb="0" eb="4">
      <t>カブシキガイシャ</t>
    </rPh>
    <phoneticPr fontId="4"/>
  </si>
  <si>
    <t>撮影機材費 \70,000×10台×45日
照明機材費 ¥50,000ｘ5台ｘ45日</t>
    <rPh sb="0" eb="2">
      <t>サツエイ</t>
    </rPh>
    <rPh sb="2" eb="4">
      <t>キザイ</t>
    </rPh>
    <rPh sb="4" eb="5">
      <t>ヒ</t>
    </rPh>
    <rPh sb="16" eb="17">
      <t>ダイ</t>
    </rPh>
    <rPh sb="20" eb="21">
      <t>ニチ</t>
    </rPh>
    <rPh sb="22" eb="27">
      <t>ショウメイキザイヒ</t>
    </rPh>
    <rPh sb="37" eb="38">
      <t>ダイ</t>
    </rPh>
    <rPh sb="41" eb="42">
      <t>ニチ</t>
    </rPh>
    <phoneticPr fontId="4"/>
  </si>
  <si>
    <t>特殊撮影費　\182,860ｘ5日</t>
    <rPh sb="0" eb="5">
      <t>トクシュサツエイヒ</t>
    </rPh>
    <rPh sb="16" eb="17">
      <t>ニチ</t>
    </rPh>
    <phoneticPr fontId="4"/>
  </si>
  <si>
    <t>11~1月月分 \4,130×448時間</t>
    <rPh sb="4" eb="5">
      <t>ガツ</t>
    </rPh>
    <rPh sb="5" eb="7">
      <t>ガツブン</t>
    </rPh>
    <rPh sb="18" eb="20">
      <t>ジカン</t>
    </rPh>
    <phoneticPr fontId="4"/>
  </si>
  <si>
    <t>制作費</t>
    <rPh sb="0" eb="3">
      <t>セイサクヒ</t>
    </rPh>
    <phoneticPr fontId="4"/>
  </si>
  <si>
    <t>スタッフ費・キャスト費</t>
    <phoneticPr fontId="4"/>
  </si>
  <si>
    <t>支払先
都道府県</t>
    <rPh sb="0" eb="2">
      <t>シハライサキ</t>
    </rPh>
    <rPh sb="2" eb="3">
      <t xml:space="preserve">サキ </t>
    </rPh>
    <rPh sb="4" eb="8">
      <t xml:space="preserve">トドウフケン </t>
    </rPh>
    <phoneticPr fontId="9"/>
  </si>
  <si>
    <t>請求先
都道府県</t>
    <rPh sb="0" eb="3">
      <t xml:space="preserve">セイキュウサキ </t>
    </rPh>
    <rPh sb="4" eb="8">
      <t xml:space="preserve">トドウフケン </t>
    </rPh>
    <phoneticPr fontId="9"/>
  </si>
  <si>
    <t>東京都</t>
    <rPh sb="0" eb="3">
      <t xml:space="preserve">トウキョウト </t>
    </rPh>
    <phoneticPr fontId="4"/>
  </si>
  <si>
    <t>埼玉県</t>
    <rPh sb="0" eb="3">
      <t xml:space="preserve">サイタマケン </t>
    </rPh>
    <phoneticPr fontId="4"/>
  </si>
  <si>
    <t>埼玉県</t>
    <rPh sb="0" eb="1">
      <t xml:space="preserve">サイタマエクン </t>
    </rPh>
    <rPh sb="2" eb="3">
      <t xml:space="preserve">ケン </t>
    </rPh>
    <phoneticPr fontId="4"/>
  </si>
  <si>
    <t>大阪府</t>
    <rPh sb="0" eb="3">
      <t xml:space="preserve">オオサカフ </t>
    </rPh>
    <phoneticPr fontId="4"/>
  </si>
  <si>
    <t>北海道</t>
    <rPh sb="0" eb="3">
      <t xml:space="preserve">ホッカイドウ </t>
    </rPh>
    <phoneticPr fontId="4"/>
  </si>
  <si>
    <t>Y00000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</si>
</sst>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&quot;¥&quot;#,##0;&quot;¥&quot;\-#,##0"/>
    <numFmt numFmtId="176" formatCode="yyyy/m/d;@"/>
    <numFmt numFmtId="177" formatCode="&quot;¥&quot;#,##0_);[Red]\(&quot;¥&quot;#,##0\)"/>
    <numFmt numFmtId="178" formatCode="m&quot;月&quot;d&quot;日&quot;;@"/>
  </numFmts>
  <fonts count="16">
    <font>
      <sz val="11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24"/>
      <color theme="1"/>
      <name val="ＭＳ Ｐゴシック"/>
      <family val="2"/>
      <charset val="128"/>
    </font>
    <font>
      <sz val="20"/>
      <color rgb="FFFF0000"/>
      <name val="ＭＳ Ｐゴシック"/>
      <family val="2"/>
      <charset val="128"/>
    </font>
    <font>
      <sz val="6"/>
      <name val="游ゴシック"/>
      <family val="2"/>
      <charset val="128"/>
      <scheme val="minor"/>
    </font>
    <font>
      <sz val="6"/>
      <name val="Yu Gothic"/>
      <family val="3"/>
      <charset val="128"/>
    </font>
    <font>
      <b/>
      <sz val="24"/>
      <color theme="1"/>
      <name val="ＭＳ Ｐゴシック"/>
      <family val="2"/>
      <charset val="128"/>
    </font>
    <font>
      <sz val="12"/>
      <color theme="1"/>
      <name val="Meiryo UI"/>
      <family val="2"/>
      <charset val="128"/>
    </font>
    <font>
      <sz val="12"/>
      <name val="Meiryo UI"/>
      <family val="2"/>
      <charset val="128"/>
    </font>
    <font>
      <sz val="6"/>
      <name val="ＭＳ Ｐゴシック"/>
      <family val="2"/>
      <charset val="128"/>
    </font>
    <font>
      <sz val="20"/>
      <name val="Meiryo UI"/>
      <family val="2"/>
      <charset val="128"/>
    </font>
    <font>
      <sz val="12"/>
      <color indexed="8"/>
      <name val="Meiryo UI"/>
      <family val="2"/>
      <charset val="128"/>
    </font>
    <font>
      <sz val="14"/>
      <name val="Meiryo UI"/>
      <family val="2"/>
      <charset val="128"/>
    </font>
    <font>
      <sz val="6"/>
      <name val="Meiryo UI"/>
      <family val="2"/>
      <charset val="128"/>
    </font>
    <font>
      <sz val="11"/>
      <color theme="1"/>
      <name val="游ゴシック"/>
      <family val="3"/>
      <charset val="128"/>
      <scheme val="minor"/>
    </font>
    <font>
      <sz val="12"/>
      <color theme="0"/>
      <name val="Meiryo UI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/>
    <xf numFmtId="0" fontId="14" fillId="0" borderId="0">
      <alignment vertical="center"/>
    </xf>
  </cellStyleXfs>
  <cellXfs count="154">
    <xf numFmtId="0" fontId="0" fillId="0" borderId="0" xfId="0">
      <alignment vertical="center"/>
    </xf>
    <xf numFmtId="0" fontId="7" fillId="0" borderId="0" xfId="1" applyFont="1" applyAlignment="1" applyProtection="1">
      <alignment horizontal="left" vertical="top"/>
      <protection locked="0"/>
    </xf>
    <xf numFmtId="0" fontId="7" fillId="0" borderId="2" xfId="1" applyFont="1" applyBorder="1" applyAlignment="1" applyProtection="1">
      <alignment horizontal="left" vertical="top"/>
      <protection locked="0"/>
    </xf>
    <xf numFmtId="0" fontId="7" fillId="0" borderId="3" xfId="1" applyFont="1" applyBorder="1" applyAlignment="1" applyProtection="1">
      <alignment horizontal="left" vertical="top"/>
      <protection locked="0"/>
    </xf>
    <xf numFmtId="5" fontId="7" fillId="0" borderId="3" xfId="1" applyNumberFormat="1" applyFont="1" applyBorder="1" applyAlignment="1" applyProtection="1">
      <alignment horizontal="right" vertical="top"/>
      <protection locked="0"/>
    </xf>
    <xf numFmtId="5" fontId="7" fillId="0" borderId="3" xfId="2" applyNumberFormat="1" applyFont="1" applyBorder="1" applyAlignment="1" applyProtection="1">
      <alignment horizontal="right" vertical="top"/>
      <protection locked="0"/>
    </xf>
    <xf numFmtId="0" fontId="7" fillId="0" borderId="4" xfId="1" applyFont="1" applyBorder="1" applyAlignment="1" applyProtection="1">
      <alignment horizontal="left" vertical="top"/>
      <protection locked="0"/>
    </xf>
    <xf numFmtId="0" fontId="7" fillId="0" borderId="5" xfId="1" applyFont="1" applyBorder="1" applyAlignment="1" applyProtection="1">
      <alignment horizontal="left" vertical="top"/>
      <protection locked="0"/>
    </xf>
    <xf numFmtId="0" fontId="7" fillId="0" borderId="6" xfId="1" applyFont="1" applyBorder="1" applyAlignment="1" applyProtection="1">
      <alignment horizontal="left" vertical="center"/>
      <protection locked="0"/>
    </xf>
    <xf numFmtId="176" fontId="8" fillId="0" borderId="6" xfId="2" applyNumberFormat="1" applyFont="1" applyBorder="1" applyAlignment="1" applyProtection="1">
      <alignment horizontal="center" vertical="center" wrapText="1"/>
      <protection locked="0"/>
    </xf>
    <xf numFmtId="0" fontId="7" fillId="0" borderId="0" xfId="1" applyFont="1" applyAlignment="1" applyProtection="1">
      <alignment horizontal="center" vertical="center"/>
      <protection locked="0"/>
    </xf>
    <xf numFmtId="0" fontId="7" fillId="0" borderId="11" xfId="1" applyFont="1" applyBorder="1" applyAlignment="1" applyProtection="1">
      <alignment horizontal="left" vertical="top"/>
      <protection locked="0"/>
    </xf>
    <xf numFmtId="0" fontId="7" fillId="0" borderId="0" xfId="1" applyFont="1" applyAlignment="1" applyProtection="1">
      <alignment horizontal="center" vertical="center" wrapText="1"/>
      <protection locked="0"/>
    </xf>
    <xf numFmtId="5" fontId="8" fillId="0" borderId="6" xfId="1" applyNumberFormat="1" applyFont="1" applyBorder="1" applyAlignment="1" applyProtection="1">
      <alignment horizontal="center" vertical="center"/>
      <protection locked="0"/>
    </xf>
    <xf numFmtId="0" fontId="7" fillId="0" borderId="0" xfId="1" applyFont="1" applyAlignment="1" applyProtection="1">
      <alignment horizontal="left" vertical="center"/>
      <protection locked="0"/>
    </xf>
    <xf numFmtId="0" fontId="7" fillId="0" borderId="0" xfId="1" applyFont="1" applyAlignment="1" applyProtection="1">
      <alignment horizontal="left" vertical="center" wrapText="1"/>
      <protection locked="0"/>
    </xf>
    <xf numFmtId="0" fontId="0" fillId="0" borderId="0" xfId="0" applyAlignment="1" applyProtection="1">
      <alignment horizontal="left" vertical="center" wrapText="1"/>
      <protection locked="0"/>
    </xf>
    <xf numFmtId="5" fontId="8" fillId="0" borderId="0" xfId="2" applyNumberFormat="1" applyFont="1" applyAlignment="1" applyProtection="1">
      <alignment horizontal="center" vertical="center" wrapText="1"/>
      <protection locked="0"/>
    </xf>
    <xf numFmtId="5" fontId="8" fillId="0" borderId="0" xfId="2" applyNumberFormat="1" applyFont="1" applyBorder="1" applyAlignment="1" applyProtection="1">
      <alignment horizontal="center" vertical="center" wrapText="1"/>
      <protection locked="0"/>
    </xf>
    <xf numFmtId="176" fontId="8" fillId="0" borderId="0" xfId="2" applyNumberFormat="1" applyFont="1" applyBorder="1" applyAlignment="1" applyProtection="1">
      <alignment horizontal="center" vertical="center" wrapText="1"/>
      <protection locked="0"/>
    </xf>
    <xf numFmtId="0" fontId="7" fillId="0" borderId="12" xfId="1" applyFont="1" applyBorder="1" applyAlignment="1" applyProtection="1">
      <alignment horizontal="left" vertical="top"/>
      <protection locked="0"/>
    </xf>
    <xf numFmtId="0" fontId="7" fillId="0" borderId="1" xfId="1" applyFont="1" applyBorder="1" applyAlignment="1" applyProtection="1">
      <alignment horizontal="left" vertical="top"/>
      <protection locked="0"/>
    </xf>
    <xf numFmtId="5" fontId="7" fillId="0" borderId="1" xfId="1" applyNumberFormat="1" applyFont="1" applyBorder="1" applyAlignment="1" applyProtection="1">
      <alignment horizontal="right" vertical="top"/>
      <protection locked="0"/>
    </xf>
    <xf numFmtId="5" fontId="7" fillId="0" borderId="1" xfId="2" applyNumberFormat="1" applyFont="1" applyBorder="1" applyAlignment="1" applyProtection="1">
      <alignment horizontal="right" vertical="top"/>
      <protection locked="0"/>
    </xf>
    <xf numFmtId="0" fontId="7" fillId="0" borderId="13" xfId="1" applyFont="1" applyBorder="1" applyAlignment="1" applyProtection="1">
      <alignment horizontal="left" vertical="top"/>
      <protection locked="0"/>
    </xf>
    <xf numFmtId="5" fontId="8" fillId="0" borderId="3" xfId="1" applyNumberFormat="1" applyFont="1" applyBorder="1" applyAlignment="1" applyProtection="1">
      <alignment horizontal="center" vertical="top"/>
      <protection locked="0"/>
    </xf>
    <xf numFmtId="5" fontId="7" fillId="0" borderId="0" xfId="2" applyNumberFormat="1" applyFont="1" applyAlignment="1" applyProtection="1">
      <alignment horizontal="right" vertical="top"/>
      <protection locked="0"/>
    </xf>
    <xf numFmtId="0" fontId="8" fillId="0" borderId="0" xfId="1" applyFont="1" applyAlignment="1" applyProtection="1">
      <alignment horizontal="center" vertical="top"/>
      <protection locked="0"/>
    </xf>
    <xf numFmtId="5" fontId="7" fillId="0" borderId="0" xfId="1" applyNumberFormat="1" applyFont="1" applyAlignment="1" applyProtection="1">
      <alignment horizontal="right" vertical="top"/>
      <protection locked="0"/>
    </xf>
    <xf numFmtId="0" fontId="8" fillId="0" borderId="6" xfId="1" applyFont="1" applyBorder="1" applyAlignment="1" applyProtection="1">
      <alignment horizontal="center" vertical="center"/>
      <protection locked="0"/>
    </xf>
    <xf numFmtId="0" fontId="7" fillId="0" borderId="6" xfId="1" applyFont="1" applyBorder="1" applyAlignment="1" applyProtection="1">
      <alignment vertical="center"/>
      <protection locked="0"/>
    </xf>
    <xf numFmtId="177" fontId="8" fillId="0" borderId="6" xfId="1" applyNumberFormat="1" applyFont="1" applyBorder="1" applyAlignment="1" applyProtection="1">
      <alignment horizontal="right" vertical="center" wrapText="1"/>
      <protection locked="0"/>
    </xf>
    <xf numFmtId="5" fontId="7" fillId="0" borderId="0" xfId="2" applyNumberFormat="1" applyFont="1" applyAlignment="1" applyProtection="1">
      <alignment horizontal="center" vertical="center"/>
      <protection locked="0"/>
    </xf>
    <xf numFmtId="177" fontId="8" fillId="0" borderId="14" xfId="1" applyNumberFormat="1" applyFont="1" applyBorder="1" applyAlignment="1" applyProtection="1">
      <alignment horizontal="left" vertical="top" wrapText="1"/>
      <protection locked="0"/>
    </xf>
    <xf numFmtId="0" fontId="8" fillId="0" borderId="14" xfId="1" applyFont="1" applyBorder="1" applyAlignment="1" applyProtection="1">
      <alignment horizontal="left" vertical="top" wrapText="1"/>
      <protection locked="0"/>
    </xf>
    <xf numFmtId="178" fontId="7" fillId="0" borderId="0" xfId="1" applyNumberFormat="1" applyFont="1" applyAlignment="1" applyProtection="1">
      <alignment horizontal="left" vertical="top"/>
      <protection locked="0"/>
    </xf>
    <xf numFmtId="0" fontId="7" fillId="0" borderId="5" xfId="1" applyFont="1" applyBorder="1" applyAlignment="1" applyProtection="1">
      <alignment horizontal="left" vertical="center"/>
      <protection locked="0"/>
    </xf>
    <xf numFmtId="5" fontId="7" fillId="0" borderId="0" xfId="1" applyNumberFormat="1" applyFont="1" applyAlignment="1" applyProtection="1">
      <alignment horizontal="center" vertical="center"/>
      <protection locked="0"/>
    </xf>
    <xf numFmtId="177" fontId="8" fillId="0" borderId="15" xfId="1" applyNumberFormat="1" applyFont="1" applyBorder="1" applyAlignment="1" applyProtection="1">
      <alignment horizontal="left" vertical="top" wrapText="1"/>
      <protection locked="0"/>
    </xf>
    <xf numFmtId="0" fontId="8" fillId="0" borderId="15" xfId="1" applyFont="1" applyBorder="1" applyAlignment="1" applyProtection="1">
      <alignment horizontal="left" vertical="top" wrapText="1"/>
      <protection locked="0"/>
    </xf>
    <xf numFmtId="0" fontId="8" fillId="0" borderId="16" xfId="1" applyFont="1" applyBorder="1" applyAlignment="1" applyProtection="1">
      <alignment horizontal="center" vertical="center" wrapText="1"/>
      <protection locked="0"/>
    </xf>
    <xf numFmtId="0" fontId="7" fillId="0" borderId="0" xfId="1" applyFont="1" applyAlignment="1" applyProtection="1">
      <alignment horizontal="left" vertical="top" wrapText="1"/>
      <protection locked="0"/>
    </xf>
    <xf numFmtId="177" fontId="7" fillId="0" borderId="0" xfId="1" applyNumberFormat="1" applyFont="1" applyAlignment="1" applyProtection="1">
      <alignment horizontal="right" vertical="top"/>
      <protection locked="0"/>
    </xf>
    <xf numFmtId="177" fontId="7" fillId="0" borderId="0" xfId="2" applyNumberFormat="1" applyFont="1" applyAlignment="1" applyProtection="1">
      <alignment horizontal="right" vertical="top"/>
      <protection locked="0"/>
    </xf>
    <xf numFmtId="177" fontId="7" fillId="0" borderId="6" xfId="2" applyNumberFormat="1" applyFont="1" applyBorder="1" applyAlignment="1" applyProtection="1">
      <alignment horizontal="right" vertical="center"/>
    </xf>
    <xf numFmtId="5" fontId="7" fillId="0" borderId="6" xfId="2" applyNumberFormat="1" applyFont="1" applyBorder="1" applyAlignment="1" applyProtection="1">
      <alignment horizontal="right" vertical="center"/>
    </xf>
    <xf numFmtId="0" fontId="7" fillId="0" borderId="11" xfId="1" applyFont="1" applyBorder="1" applyAlignment="1" applyProtection="1">
      <alignment horizontal="left" vertical="center"/>
      <protection locked="0"/>
    </xf>
    <xf numFmtId="0" fontId="7" fillId="0" borderId="1" xfId="1" applyFont="1" applyBorder="1" applyAlignment="1" applyProtection="1">
      <alignment horizontal="left" vertical="top" wrapText="1"/>
      <protection locked="0"/>
    </xf>
    <xf numFmtId="0" fontId="7" fillId="0" borderId="3" xfId="1" applyFont="1" applyBorder="1" applyAlignment="1" applyProtection="1">
      <alignment horizontal="left" vertical="top" wrapText="1"/>
      <protection locked="0"/>
    </xf>
    <xf numFmtId="0" fontId="8" fillId="0" borderId="0" xfId="1" applyFont="1" applyAlignment="1" applyProtection="1">
      <alignment horizontal="left" vertical="top"/>
      <protection locked="0"/>
    </xf>
    <xf numFmtId="5" fontId="8" fillId="0" borderId="0" xfId="2" applyNumberFormat="1" applyFont="1" applyAlignment="1" applyProtection="1">
      <alignment horizontal="right" vertical="top"/>
      <protection locked="0"/>
    </xf>
    <xf numFmtId="0" fontId="8" fillId="0" borderId="0" xfId="1" applyFont="1" applyAlignment="1" applyProtection="1">
      <alignment horizontal="left" vertical="center"/>
      <protection locked="0"/>
    </xf>
    <xf numFmtId="5" fontId="8" fillId="0" borderId="1" xfId="2" applyNumberFormat="1" applyFont="1" applyBorder="1" applyAlignment="1" applyProtection="1">
      <alignment horizontal="right" vertical="top"/>
      <protection locked="0"/>
    </xf>
    <xf numFmtId="5" fontId="8" fillId="0" borderId="0" xfId="1" applyNumberFormat="1" applyFont="1" applyAlignment="1" applyProtection="1">
      <alignment horizontal="right" vertical="top"/>
      <protection locked="0"/>
    </xf>
    <xf numFmtId="0" fontId="7" fillId="0" borderId="8" xfId="1" applyFont="1" applyBorder="1" applyAlignment="1" applyProtection="1">
      <alignment horizontal="left" vertical="center" wrapText="1"/>
      <protection locked="0"/>
    </xf>
    <xf numFmtId="0" fontId="7" fillId="0" borderId="6" xfId="1" applyFont="1" applyBorder="1" applyAlignment="1" applyProtection="1">
      <alignment horizontal="left" vertical="center" wrapText="1"/>
      <protection locked="0"/>
    </xf>
    <xf numFmtId="5" fontId="7" fillId="0" borderId="6" xfId="2" applyNumberFormat="1" applyFont="1" applyBorder="1" applyAlignment="1" applyProtection="1">
      <alignment horizontal="left" vertical="center"/>
      <protection locked="0"/>
    </xf>
    <xf numFmtId="0" fontId="8" fillId="0" borderId="6" xfId="1" applyFont="1" applyBorder="1" applyAlignment="1" applyProtection="1">
      <alignment horizontal="left" vertical="center" wrapText="1"/>
      <protection locked="0"/>
    </xf>
    <xf numFmtId="0" fontId="7" fillId="0" borderId="5" xfId="1" applyFont="1" applyBorder="1" applyAlignment="1">
      <alignment horizontal="left" vertical="top"/>
    </xf>
    <xf numFmtId="5" fontId="10" fillId="0" borderId="6" xfId="1" applyNumberFormat="1" applyFont="1" applyBorder="1" applyAlignment="1">
      <alignment horizontal="center" vertical="center"/>
    </xf>
    <xf numFmtId="0" fontId="7" fillId="0" borderId="15" xfId="1" applyFont="1" applyBorder="1" applyAlignment="1">
      <alignment horizontal="left" vertical="center"/>
    </xf>
    <xf numFmtId="176" fontId="7" fillId="0" borderId="6" xfId="1" applyNumberFormat="1" applyFont="1" applyBorder="1" applyAlignment="1" applyProtection="1">
      <alignment horizontal="left" vertical="center"/>
      <protection locked="0"/>
    </xf>
    <xf numFmtId="0" fontId="7" fillId="0" borderId="6" xfId="1" applyFont="1" applyBorder="1" applyAlignment="1" applyProtection="1">
      <alignment horizontal="right" vertical="center"/>
      <protection locked="0"/>
    </xf>
    <xf numFmtId="0" fontId="8" fillId="0" borderId="6" xfId="1" applyFont="1" applyBorder="1" applyAlignment="1">
      <alignment horizontal="right" vertical="center" wrapText="1"/>
    </xf>
    <xf numFmtId="177" fontId="8" fillId="0" borderId="6" xfId="1" applyNumberFormat="1" applyFont="1" applyBorder="1" applyAlignment="1" applyProtection="1">
      <alignment vertical="center" wrapText="1"/>
      <protection locked="0"/>
    </xf>
    <xf numFmtId="0" fontId="8" fillId="0" borderId="9" xfId="1" applyFont="1" applyBorder="1" applyAlignment="1" applyProtection="1">
      <alignment horizontal="left" vertical="center" wrapText="1"/>
      <protection locked="0"/>
    </xf>
    <xf numFmtId="5" fontId="7" fillId="0" borderId="0" xfId="2" applyNumberFormat="1" applyFont="1" applyAlignment="1" applyProtection="1">
      <alignment horizontal="right" vertical="center"/>
      <protection locked="0"/>
    </xf>
    <xf numFmtId="0" fontId="7" fillId="0" borderId="15" xfId="1" applyFont="1" applyBorder="1" applyAlignment="1" applyProtection="1">
      <alignment horizontal="left" vertical="center"/>
      <protection locked="0"/>
    </xf>
    <xf numFmtId="0" fontId="8" fillId="0" borderId="6" xfId="1" applyFont="1" applyBorder="1" applyAlignment="1" applyProtection="1">
      <alignment horizontal="right" vertical="center" wrapText="1"/>
      <protection locked="0"/>
    </xf>
    <xf numFmtId="177" fontId="8" fillId="0" borderId="6" xfId="1" applyNumberFormat="1" applyFont="1" applyBorder="1" applyAlignment="1">
      <alignment horizontal="right" vertical="center" wrapText="1"/>
    </xf>
    <xf numFmtId="5" fontId="8" fillId="0" borderId="0" xfId="2" applyNumberFormat="1" applyFont="1" applyAlignment="1" applyProtection="1">
      <alignment horizontal="center" vertical="center" wrapText="1"/>
    </xf>
    <xf numFmtId="0" fontId="7" fillId="0" borderId="0" xfId="1" applyFont="1" applyAlignment="1">
      <alignment horizontal="left" vertical="top"/>
    </xf>
    <xf numFmtId="0" fontId="7" fillId="0" borderId="6" xfId="1" applyFont="1" applyBorder="1" applyAlignment="1">
      <alignment horizontal="left" vertical="center"/>
    </xf>
    <xf numFmtId="0" fontId="7" fillId="0" borderId="0" xfId="1" applyFont="1" applyAlignment="1">
      <alignment horizontal="center" vertical="center" wrapText="1"/>
    </xf>
    <xf numFmtId="0" fontId="7" fillId="0" borderId="0" xfId="1" applyFont="1" applyAlignment="1">
      <alignment horizontal="center" vertical="center"/>
    </xf>
    <xf numFmtId="0" fontId="7" fillId="0" borderId="0" xfId="1" applyFont="1" applyAlignment="1">
      <alignment horizontal="left" vertical="center"/>
    </xf>
    <xf numFmtId="0" fontId="8" fillId="0" borderId="6" xfId="1" applyFont="1" applyBorder="1" applyAlignment="1">
      <alignment vertical="center" wrapText="1"/>
    </xf>
    <xf numFmtId="0" fontId="8" fillId="0" borderId="9" xfId="1" applyFont="1" applyBorder="1" applyAlignment="1">
      <alignment horizontal="center" vertical="center"/>
    </xf>
    <xf numFmtId="0" fontId="8" fillId="0" borderId="9" xfId="1" applyFont="1" applyBorder="1" applyAlignment="1">
      <alignment horizontal="center" vertical="center" wrapText="1"/>
    </xf>
    <xf numFmtId="0" fontId="8" fillId="0" borderId="6" xfId="1" applyFont="1" applyBorder="1" applyAlignment="1">
      <alignment horizontal="center" vertical="center" wrapText="1"/>
    </xf>
    <xf numFmtId="5" fontId="8" fillId="0" borderId="6" xfId="1" applyNumberFormat="1" applyFont="1" applyBorder="1" applyAlignment="1">
      <alignment horizontal="center" vertical="center" wrapText="1"/>
    </xf>
    <xf numFmtId="0" fontId="8" fillId="0" borderId="6" xfId="1" applyFont="1" applyBorder="1" applyAlignment="1">
      <alignment horizontal="center" vertical="center"/>
    </xf>
    <xf numFmtId="0" fontId="7" fillId="0" borderId="11" xfId="1" applyFont="1" applyBorder="1" applyAlignment="1">
      <alignment horizontal="left" vertical="top"/>
    </xf>
    <xf numFmtId="0" fontId="7" fillId="0" borderId="6" xfId="1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 wrapText="1"/>
    </xf>
    <xf numFmtId="0" fontId="8" fillId="0" borderId="6" xfId="1" applyFont="1" applyBorder="1" applyAlignment="1">
      <alignment horizontal="left" vertical="center" wrapText="1"/>
    </xf>
    <xf numFmtId="0" fontId="7" fillId="0" borderId="5" xfId="1" applyFont="1" applyBorder="1" applyAlignment="1">
      <alignment horizontal="left" vertical="center"/>
    </xf>
    <xf numFmtId="0" fontId="7" fillId="0" borderId="0" xfId="1" applyFont="1" applyAlignment="1">
      <alignment horizontal="left" vertical="center" wrapText="1"/>
    </xf>
    <xf numFmtId="0" fontId="7" fillId="0" borderId="0" xfId="1" applyFont="1" applyAlignment="1">
      <alignment horizontal="right" vertical="center" wrapText="1"/>
    </xf>
    <xf numFmtId="0" fontId="7" fillId="0" borderId="11" xfId="1" applyFont="1" applyBorder="1" applyAlignment="1">
      <alignment horizontal="left" vertical="center"/>
    </xf>
    <xf numFmtId="5" fontId="7" fillId="0" borderId="1" xfId="2" applyNumberFormat="1" applyFont="1" applyBorder="1" applyAlignment="1" applyProtection="1">
      <alignment horizontal="right" vertical="top"/>
    </xf>
    <xf numFmtId="5" fontId="7" fillId="0" borderId="0" xfId="2" applyNumberFormat="1" applyFont="1" applyAlignment="1" applyProtection="1">
      <alignment horizontal="right" vertical="top"/>
    </xf>
    <xf numFmtId="5" fontId="7" fillId="0" borderId="3" xfId="2" applyNumberFormat="1" applyFont="1" applyBorder="1" applyAlignment="1" applyProtection="1">
      <alignment horizontal="right" vertical="top"/>
    </xf>
    <xf numFmtId="0" fontId="8" fillId="0" borderId="14" xfId="1" applyFont="1" applyBorder="1" applyAlignment="1">
      <alignment horizontal="left" vertical="top" wrapText="1"/>
    </xf>
    <xf numFmtId="0" fontId="8" fillId="0" borderId="15" xfId="1" applyFont="1" applyBorder="1" applyAlignment="1">
      <alignment horizontal="left" vertical="top" wrapText="1"/>
    </xf>
    <xf numFmtId="0" fontId="8" fillId="0" borderId="16" xfId="1" applyFont="1" applyBorder="1" applyAlignment="1">
      <alignment horizontal="center" vertical="center" wrapText="1"/>
    </xf>
    <xf numFmtId="0" fontId="7" fillId="0" borderId="0" xfId="1" applyFont="1" applyAlignment="1">
      <alignment horizontal="right" vertical="center"/>
    </xf>
    <xf numFmtId="0" fontId="7" fillId="0" borderId="2" xfId="1" applyFont="1" applyBorder="1" applyAlignment="1">
      <alignment horizontal="left" vertical="top"/>
    </xf>
    <xf numFmtId="0" fontId="7" fillId="0" borderId="3" xfId="1" applyFont="1" applyBorder="1" applyAlignment="1">
      <alignment horizontal="left" vertical="top"/>
    </xf>
    <xf numFmtId="5" fontId="8" fillId="0" borderId="3" xfId="2" applyNumberFormat="1" applyFont="1" applyBorder="1" applyAlignment="1" applyProtection="1">
      <alignment horizontal="right" vertical="top"/>
    </xf>
    <xf numFmtId="5" fontId="8" fillId="0" borderId="3" xfId="1" applyNumberFormat="1" applyFont="1" applyBorder="1" applyAlignment="1">
      <alignment horizontal="center" vertical="top"/>
    </xf>
    <xf numFmtId="0" fontId="8" fillId="0" borderId="3" xfId="1" applyFont="1" applyBorder="1" applyAlignment="1">
      <alignment horizontal="left" vertical="top"/>
    </xf>
    <xf numFmtId="0" fontId="7" fillId="0" borderId="4" xfId="1" applyFont="1" applyBorder="1" applyAlignment="1">
      <alignment horizontal="left" vertical="top"/>
    </xf>
    <xf numFmtId="0" fontId="7" fillId="2" borderId="7" xfId="1" applyFont="1" applyFill="1" applyBorder="1" applyAlignment="1">
      <alignment horizontal="center" vertical="center"/>
    </xf>
    <xf numFmtId="0" fontId="7" fillId="2" borderId="8" xfId="1" applyFont="1" applyFill="1" applyBorder="1" applyAlignment="1">
      <alignment vertical="center" wrapText="1"/>
    </xf>
    <xf numFmtId="5" fontId="7" fillId="2" borderId="8" xfId="1" applyNumberFormat="1" applyFont="1" applyFill="1" applyBorder="1" applyAlignment="1">
      <alignment vertical="center"/>
    </xf>
    <xf numFmtId="0" fontId="7" fillId="2" borderId="9" xfId="1" applyFont="1" applyFill="1" applyBorder="1" applyAlignment="1">
      <alignment horizontal="left" vertical="center"/>
    </xf>
    <xf numFmtId="0" fontId="8" fillId="0" borderId="0" xfId="1" applyFont="1" applyAlignment="1">
      <alignment horizontal="left" vertical="top"/>
    </xf>
    <xf numFmtId="0" fontId="8" fillId="0" borderId="0" xfId="1" applyFont="1" applyAlignment="1">
      <alignment horizontal="right" vertical="top"/>
    </xf>
    <xf numFmtId="0" fontId="8" fillId="0" borderId="0" xfId="1" applyFont="1" applyAlignment="1">
      <alignment horizontal="center" vertical="top"/>
    </xf>
    <xf numFmtId="0" fontId="7" fillId="2" borderId="9" xfId="1" applyFont="1" applyFill="1" applyBorder="1" applyAlignment="1">
      <alignment horizontal="left" vertical="center" wrapText="1"/>
    </xf>
    <xf numFmtId="0" fontId="8" fillId="0" borderId="0" xfId="1" applyFont="1" applyAlignment="1">
      <alignment vertical="top"/>
    </xf>
    <xf numFmtId="0" fontId="7" fillId="0" borderId="12" xfId="1" applyFont="1" applyBorder="1" applyAlignment="1">
      <alignment horizontal="left" vertical="top"/>
    </xf>
    <xf numFmtId="0" fontId="7" fillId="0" borderId="1" xfId="1" applyFont="1" applyBorder="1" applyAlignment="1">
      <alignment horizontal="left" vertical="top"/>
    </xf>
    <xf numFmtId="5" fontId="12" fillId="0" borderId="1" xfId="1" applyNumberFormat="1" applyFont="1" applyBorder="1" applyAlignment="1">
      <alignment horizontal="right" vertical="top"/>
    </xf>
    <xf numFmtId="0" fontId="8" fillId="0" borderId="1" xfId="1" applyFont="1" applyBorder="1" applyAlignment="1">
      <alignment horizontal="left" vertical="top"/>
    </xf>
    <xf numFmtId="5" fontId="8" fillId="0" borderId="1" xfId="2" applyNumberFormat="1" applyFont="1" applyBorder="1" applyAlignment="1" applyProtection="1">
      <alignment horizontal="right" vertical="top"/>
    </xf>
    <xf numFmtId="5" fontId="13" fillId="0" borderId="1" xfId="2" applyNumberFormat="1" applyFont="1" applyBorder="1" applyAlignment="1" applyProtection="1">
      <alignment horizontal="left" vertical="top"/>
    </xf>
    <xf numFmtId="0" fontId="7" fillId="0" borderId="13" xfId="1" applyFont="1" applyBorder="1" applyAlignment="1">
      <alignment horizontal="left" vertical="top"/>
    </xf>
    <xf numFmtId="0" fontId="15" fillId="0" borderId="0" xfId="1" applyFont="1" applyAlignment="1">
      <alignment horizontal="left" vertical="top"/>
    </xf>
    <xf numFmtId="5" fontId="7" fillId="0" borderId="3" xfId="1" applyNumberFormat="1" applyFont="1" applyBorder="1" applyAlignment="1">
      <alignment horizontal="right" vertical="top"/>
    </xf>
    <xf numFmtId="176" fontId="8" fillId="0" borderId="6" xfId="2" applyNumberFormat="1" applyFont="1" applyBorder="1" applyAlignment="1" applyProtection="1">
      <alignment horizontal="center" vertical="center" wrapText="1"/>
    </xf>
    <xf numFmtId="5" fontId="8" fillId="0" borderId="6" xfId="1" applyNumberFormat="1" applyFont="1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5" fontId="8" fillId="0" borderId="0" xfId="2" applyNumberFormat="1" applyFont="1" applyBorder="1" applyAlignment="1" applyProtection="1">
      <alignment horizontal="center" vertical="center" wrapText="1"/>
    </xf>
    <xf numFmtId="176" fontId="8" fillId="0" borderId="0" xfId="2" applyNumberFormat="1" applyFont="1" applyBorder="1" applyAlignment="1" applyProtection="1">
      <alignment horizontal="center" vertical="center" wrapText="1"/>
    </xf>
    <xf numFmtId="5" fontId="7" fillId="0" borderId="1" xfId="1" applyNumberFormat="1" applyFont="1" applyBorder="1" applyAlignment="1">
      <alignment horizontal="right" vertical="top"/>
    </xf>
    <xf numFmtId="5" fontId="7" fillId="0" borderId="0" xfId="1" applyNumberFormat="1" applyFont="1" applyAlignment="1">
      <alignment horizontal="right" vertical="top"/>
    </xf>
    <xf numFmtId="0" fontId="7" fillId="0" borderId="17" xfId="0" applyFont="1" applyBorder="1" applyAlignment="1">
      <alignment horizontal="center" vertical="top" wrapText="1"/>
    </xf>
    <xf numFmtId="0" fontId="8" fillId="0" borderId="7" xfId="1" applyFont="1" applyBorder="1" applyAlignment="1" applyProtection="1">
      <alignment horizontal="left" vertical="center"/>
      <protection locked="0"/>
    </xf>
    <xf numFmtId="0" fontId="0" fillId="0" borderId="8" xfId="0" applyBorder="1" applyAlignment="1" applyProtection="1">
      <alignment horizontal="left" vertical="center"/>
      <protection locked="0"/>
    </xf>
    <xf numFmtId="0" fontId="0" fillId="0" borderId="9" xfId="0" applyBorder="1" applyAlignment="1" applyProtection="1">
      <alignment horizontal="left" vertical="center"/>
      <protection locked="0"/>
    </xf>
    <xf numFmtId="0" fontId="8" fillId="0" borderId="8" xfId="1" applyFont="1" applyBorder="1" applyAlignment="1" applyProtection="1">
      <alignment horizontal="left" vertical="center"/>
      <protection locked="0"/>
    </xf>
    <xf numFmtId="0" fontId="8" fillId="0" borderId="9" xfId="1" applyFont="1" applyBorder="1" applyAlignment="1" applyProtection="1">
      <alignment horizontal="left" vertical="center"/>
      <protection locked="0"/>
    </xf>
    <xf numFmtId="0" fontId="2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/>
    </xf>
    <xf numFmtId="5" fontId="8" fillId="0" borderId="0" xfId="2" applyNumberFormat="1" applyFont="1" applyAlignment="1" applyProtection="1">
      <alignment horizontal="center" vertical="center" wrapText="1"/>
    </xf>
    <xf numFmtId="5" fontId="8" fillId="0" borderId="10" xfId="2" applyNumberFormat="1" applyFont="1" applyBorder="1" applyAlignment="1" applyProtection="1">
      <alignment horizontal="center" vertical="center" wrapText="1"/>
    </xf>
    <xf numFmtId="0" fontId="8" fillId="0" borderId="7" xfId="1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7" fillId="0" borderId="7" xfId="1" applyFont="1" applyBorder="1" applyAlignment="1">
      <alignment horizontal="center" vertical="center"/>
    </xf>
    <xf numFmtId="0" fontId="7" fillId="0" borderId="8" xfId="1" applyFont="1" applyBorder="1" applyAlignment="1">
      <alignment horizontal="center" vertical="center"/>
    </xf>
    <xf numFmtId="0" fontId="7" fillId="0" borderId="9" xfId="1" applyFont="1" applyBorder="1" applyAlignment="1">
      <alignment horizontal="center" vertical="center"/>
    </xf>
    <xf numFmtId="0" fontId="8" fillId="0" borderId="7" xfId="1" applyFont="1" applyBorder="1" applyAlignment="1">
      <alignment horizontal="center" vertical="center" wrapText="1"/>
    </xf>
    <xf numFmtId="0" fontId="8" fillId="0" borderId="9" xfId="1" applyFont="1" applyBorder="1" applyAlignment="1">
      <alignment horizontal="center" vertical="center" wrapText="1"/>
    </xf>
    <xf numFmtId="0" fontId="8" fillId="0" borderId="7" xfId="1" applyFont="1" applyBorder="1" applyAlignment="1" applyProtection="1">
      <alignment horizontal="center" vertical="center" wrapText="1"/>
      <protection locked="0"/>
    </xf>
    <xf numFmtId="0" fontId="8" fillId="0" borderId="9" xfId="1" applyFont="1" applyBorder="1" applyAlignment="1" applyProtection="1">
      <alignment horizontal="center" vertical="center" wrapText="1"/>
      <protection locked="0"/>
    </xf>
    <xf numFmtId="0" fontId="7" fillId="0" borderId="7" xfId="1" applyFont="1" applyBorder="1" applyAlignment="1" applyProtection="1">
      <alignment horizontal="center" vertical="center" wrapText="1"/>
      <protection locked="0"/>
    </xf>
    <xf numFmtId="0" fontId="7" fillId="0" borderId="9" xfId="1" applyFont="1" applyBorder="1" applyAlignment="1" applyProtection="1">
      <alignment horizontal="center" vertical="center" wrapText="1"/>
      <protection locked="0"/>
    </xf>
    <xf numFmtId="0" fontId="6" fillId="0" borderId="0" xfId="1" applyFont="1" applyAlignment="1">
      <alignment horizontal="center" vertical="center"/>
    </xf>
    <xf numFmtId="0" fontId="7" fillId="0" borderId="7" xfId="1" applyFont="1" applyBorder="1" applyAlignment="1">
      <alignment horizontal="left" vertical="center" wrapText="1"/>
    </xf>
    <xf numFmtId="0" fontId="7" fillId="0" borderId="8" xfId="1" applyFont="1" applyBorder="1" applyAlignment="1">
      <alignment horizontal="left" vertical="center" wrapText="1"/>
    </xf>
    <xf numFmtId="0" fontId="7" fillId="0" borderId="9" xfId="1" applyFont="1" applyBorder="1" applyAlignment="1">
      <alignment horizontal="left" vertical="center" wrapText="1"/>
    </xf>
  </cellXfs>
  <cellStyles count="4">
    <cellStyle name="桁区切り 2" xfId="2" xr:uid="{5A36A67D-35CB-4C14-A51C-B40E2F0F5F71}"/>
    <cellStyle name="標準" xfId="0" builtinId="0"/>
    <cellStyle name="標準 2" xfId="1" xr:uid="{27E7CA08-7DA4-44C3-810A-433F403564EC}"/>
    <cellStyle name="標準 3" xfId="3" xr:uid="{8F551CCF-999B-4319-9826-7D123F70C60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vipoorjp-my.sharepoint.com/personal/noriko_yamashita_vipo_or_jp/Documents/&#12487;&#12473;&#12463;&#12488;&#12483;&#12503;/JLOX2-3_production_shushihoukokusho.xlsx" TargetMode="External"/><Relationship Id="rId1" Type="http://schemas.openxmlformats.org/officeDocument/2006/relationships/externalLinkPath" Target="file:///C:/Users/noriko.yamashita/Downloads/JLOX2-3_production_shushihoukokush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収支報告書"/>
      <sheetName val="渡航者スケジュール"/>
      <sheetName val="渡航者スケジュール記入例"/>
      <sheetName val="リストの値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58DA95-2394-4F28-9FD1-A24A67A46263}">
  <dimension ref="B1:U63"/>
  <sheetViews>
    <sheetView showGridLines="0" tabSelected="1" topLeftCell="A23" zoomScale="60" zoomScaleNormal="60" workbookViewId="0">
      <selection activeCell="L32" sqref="L32"/>
    </sheetView>
  </sheetViews>
  <sheetFormatPr baseColWidth="10" defaultColWidth="13" defaultRowHeight="18"/>
  <cols>
    <col min="1" max="1" width="3.5" style="1" customWidth="1"/>
    <col min="2" max="2" width="8.5" style="1" customWidth="1"/>
    <col min="3" max="3" width="4.5" style="1" customWidth="1"/>
    <col min="4" max="4" width="29" style="1" bestFit="1" customWidth="1"/>
    <col min="5" max="5" width="14.6640625" style="1" customWidth="1"/>
    <col min="6" max="6" width="25.5" style="1" customWidth="1"/>
    <col min="7" max="7" width="48.83203125" style="1" customWidth="1"/>
    <col min="8" max="8" width="20.83203125" style="28" customWidth="1"/>
    <col min="9" max="9" width="18.83203125" style="1" customWidth="1"/>
    <col min="10" max="10" width="18.83203125" style="26" customWidth="1"/>
    <col min="11" max="11" width="24" style="1" customWidth="1"/>
    <col min="12" max="12" width="18.83203125" style="26" customWidth="1"/>
    <col min="13" max="13" width="29.5" style="1" customWidth="1"/>
    <col min="14" max="14" width="2" style="1" customWidth="1"/>
    <col min="15" max="15" width="4.33203125" style="1" customWidth="1"/>
    <col min="16" max="21" width="13.83203125" style="1" customWidth="1"/>
    <col min="22" max="16384" width="13" style="1"/>
  </cols>
  <sheetData>
    <row r="1" spans="2:16" ht="115" customHeight="1" thickBot="1">
      <c r="B1" s="134" t="s">
        <v>91</v>
      </c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</row>
    <row r="2" spans="2:16">
      <c r="B2" s="2"/>
      <c r="C2" s="3"/>
      <c r="D2" s="3"/>
      <c r="E2" s="3"/>
      <c r="F2" s="3"/>
      <c r="G2" s="3"/>
      <c r="H2" s="4"/>
      <c r="I2" s="3"/>
      <c r="J2" s="5"/>
      <c r="K2" s="3"/>
      <c r="L2" s="5"/>
      <c r="M2" s="5"/>
      <c r="N2" s="6"/>
    </row>
    <row r="3" spans="2:16" ht="48.75" customHeight="1">
      <c r="B3" s="58" t="s">
        <v>0</v>
      </c>
      <c r="C3" s="71"/>
      <c r="D3" s="72" t="s">
        <v>1</v>
      </c>
      <c r="E3" s="141"/>
      <c r="F3" s="142"/>
      <c r="G3" s="142"/>
      <c r="H3" s="143"/>
      <c r="I3" s="136" t="s">
        <v>2</v>
      </c>
      <c r="J3" s="137"/>
      <c r="K3" s="9" t="s">
        <v>85</v>
      </c>
      <c r="L3" s="74" t="s">
        <v>3</v>
      </c>
      <c r="M3" s="29"/>
      <c r="N3" s="11"/>
    </row>
    <row r="4" spans="2:16" ht="48.75" customHeight="1">
      <c r="B4" s="58"/>
      <c r="C4" s="71"/>
      <c r="D4" s="72" t="s">
        <v>4</v>
      </c>
      <c r="E4" s="141"/>
      <c r="F4" s="142"/>
      <c r="G4" s="142"/>
      <c r="H4" s="143"/>
      <c r="I4" s="136" t="s">
        <v>5</v>
      </c>
      <c r="J4" s="137"/>
      <c r="K4" s="9" t="s">
        <v>85</v>
      </c>
      <c r="L4" s="73" t="s">
        <v>6</v>
      </c>
      <c r="M4" s="13"/>
      <c r="N4" s="11"/>
      <c r="P4" s="75" t="s">
        <v>7</v>
      </c>
    </row>
    <row r="5" spans="2:16" ht="48.75" customHeight="1">
      <c r="B5" s="7"/>
      <c r="D5" s="14"/>
      <c r="E5" s="14"/>
      <c r="F5" s="15"/>
      <c r="G5" s="16"/>
      <c r="H5" s="16"/>
      <c r="I5" s="17"/>
      <c r="J5" s="18"/>
      <c r="K5" s="19"/>
      <c r="L5" s="73" t="s">
        <v>8</v>
      </c>
      <c r="M5" s="59" t="s">
        <v>9</v>
      </c>
      <c r="N5" s="11"/>
      <c r="P5" s="14"/>
    </row>
    <row r="6" spans="2:16" ht="15" customHeight="1" thickBot="1">
      <c r="B6" s="20"/>
      <c r="C6" s="21"/>
      <c r="D6" s="21"/>
      <c r="E6" s="21"/>
      <c r="F6" s="21"/>
      <c r="G6" s="21"/>
      <c r="H6" s="22"/>
      <c r="I6" s="21"/>
      <c r="J6" s="23"/>
      <c r="K6" s="21"/>
      <c r="L6" s="90"/>
      <c r="M6" s="21"/>
      <c r="N6" s="24"/>
    </row>
    <row r="7" spans="2:16" ht="15" hidden="1" customHeight="1">
      <c r="F7" s="1" t="s">
        <v>86</v>
      </c>
      <c r="G7" s="1" t="s">
        <v>11</v>
      </c>
      <c r="H7" s="25"/>
      <c r="L7" s="91"/>
    </row>
    <row r="8" spans="2:16" ht="15" hidden="1" customHeight="1">
      <c r="F8" s="1" t="s">
        <v>88</v>
      </c>
      <c r="G8" s="1" t="s">
        <v>13</v>
      </c>
      <c r="H8" s="27"/>
      <c r="L8" s="91"/>
    </row>
    <row r="9" spans="2:16" ht="15" hidden="1" customHeight="1">
      <c r="F9" s="1" t="s">
        <v>87</v>
      </c>
      <c r="G9" s="1" t="s">
        <v>15</v>
      </c>
      <c r="H9" s="27">
        <f>IF(M4="３分の２",2/3,0.5)</f>
        <v>0.5</v>
      </c>
      <c r="L9" s="91"/>
    </row>
    <row r="10" spans="2:16" ht="15" hidden="1" customHeight="1">
      <c r="F10" s="1" t="s">
        <v>90</v>
      </c>
      <c r="G10" s="1" t="s">
        <v>17</v>
      </c>
      <c r="L10" s="91"/>
    </row>
    <row r="11" spans="2:16" ht="15" hidden="1" customHeight="1">
      <c r="L11" s="91"/>
    </row>
    <row r="12" spans="2:16" ht="15" hidden="1" customHeight="1">
      <c r="L12" s="91"/>
    </row>
    <row r="13" spans="2:16" ht="15" hidden="1" customHeight="1">
      <c r="L13" s="91"/>
    </row>
    <row r="14" spans="2:16" ht="15" hidden="1" customHeight="1">
      <c r="L14" s="91"/>
    </row>
    <row r="15" spans="2:16" ht="15" hidden="1" customHeight="1">
      <c r="L15" s="91"/>
    </row>
    <row r="16" spans="2:16" ht="15" hidden="1" customHeight="1">
      <c r="L16" s="91"/>
    </row>
    <row r="17" spans="2:21" ht="15" hidden="1" customHeight="1">
      <c r="L17" s="91"/>
    </row>
    <row r="18" spans="2:21" ht="15" hidden="1" customHeight="1">
      <c r="L18" s="91"/>
    </row>
    <row r="19" spans="2:21" ht="15" hidden="1" customHeight="1">
      <c r="L19" s="91"/>
    </row>
    <row r="20" spans="2:21" ht="15" customHeight="1" thickBot="1">
      <c r="L20" s="91"/>
    </row>
    <row r="21" spans="2:21" ht="15" customHeight="1">
      <c r="B21" s="2"/>
      <c r="C21" s="3"/>
      <c r="D21" s="3"/>
      <c r="E21" s="3"/>
      <c r="F21" s="3"/>
      <c r="G21" s="3"/>
      <c r="H21" s="4"/>
      <c r="I21" s="3"/>
      <c r="J21" s="5"/>
      <c r="K21" s="3"/>
      <c r="L21" s="92"/>
      <c r="M21" s="3"/>
      <c r="N21" s="6"/>
    </row>
    <row r="22" spans="2:21" s="71" customFormat="1" ht="48.75" customHeight="1">
      <c r="B22" s="58" t="s">
        <v>22</v>
      </c>
      <c r="C22" s="76" t="s">
        <v>23</v>
      </c>
      <c r="D22" s="77" t="s">
        <v>24</v>
      </c>
      <c r="E22" s="78" t="s">
        <v>123</v>
      </c>
      <c r="F22" s="79" t="s">
        <v>25</v>
      </c>
      <c r="G22" s="79" t="s">
        <v>26</v>
      </c>
      <c r="H22" s="80" t="s">
        <v>27</v>
      </c>
      <c r="I22" s="79" t="s">
        <v>28</v>
      </c>
      <c r="J22" s="79" t="s">
        <v>29</v>
      </c>
      <c r="K22" s="79" t="s">
        <v>30</v>
      </c>
      <c r="L22" s="81" t="s">
        <v>31</v>
      </c>
      <c r="M22" s="81" t="s">
        <v>32</v>
      </c>
      <c r="N22" s="82"/>
      <c r="P22" s="83" t="s">
        <v>33</v>
      </c>
      <c r="Q22" s="83" t="s">
        <v>34</v>
      </c>
      <c r="R22" s="84" t="s">
        <v>35</v>
      </c>
      <c r="S22" s="84" t="s">
        <v>36</v>
      </c>
      <c r="T22" s="83" t="s">
        <v>37</v>
      </c>
      <c r="U22" s="83" t="s">
        <v>38</v>
      </c>
    </row>
    <row r="23" spans="2:21" ht="50.5" customHeight="1">
      <c r="B23" s="7"/>
      <c r="C23" s="30">
        <v>1</v>
      </c>
      <c r="D23" s="54"/>
      <c r="E23" s="55"/>
      <c r="F23" s="55"/>
      <c r="G23" s="55"/>
      <c r="H23" s="56"/>
      <c r="I23" s="31"/>
      <c r="J23" s="31"/>
      <c r="K23" s="57"/>
      <c r="L23" s="69">
        <f>J23-K23</f>
        <v>0</v>
      </c>
      <c r="M23" s="57"/>
      <c r="N23" s="11"/>
      <c r="P23" s="61"/>
      <c r="Q23" s="61"/>
      <c r="R23" s="61"/>
      <c r="S23" s="61"/>
      <c r="T23" s="61"/>
      <c r="U23" s="61"/>
    </row>
    <row r="24" spans="2:21" ht="50.5" customHeight="1">
      <c r="B24" s="7"/>
      <c r="C24" s="30">
        <v>2</v>
      </c>
      <c r="D24" s="54"/>
      <c r="E24" s="55"/>
      <c r="F24" s="55"/>
      <c r="G24" s="55"/>
      <c r="H24" s="56"/>
      <c r="I24" s="31"/>
      <c r="J24" s="31"/>
      <c r="K24" s="57"/>
      <c r="L24" s="69">
        <f t="shared" ref="L24:L34" si="0">J24-K24</f>
        <v>0</v>
      </c>
      <c r="M24" s="57"/>
      <c r="N24" s="11"/>
      <c r="P24" s="61"/>
      <c r="Q24" s="61"/>
      <c r="R24" s="61"/>
      <c r="S24" s="61"/>
      <c r="T24" s="61"/>
      <c r="U24" s="61"/>
    </row>
    <row r="25" spans="2:21" ht="50.5" customHeight="1">
      <c r="B25" s="7"/>
      <c r="C25" s="30">
        <v>3</v>
      </c>
      <c r="D25" s="54"/>
      <c r="E25" s="55"/>
      <c r="F25" s="55"/>
      <c r="G25" s="55"/>
      <c r="H25" s="56"/>
      <c r="I25" s="31"/>
      <c r="J25" s="31"/>
      <c r="K25" s="57"/>
      <c r="L25" s="69">
        <f t="shared" si="0"/>
        <v>0</v>
      </c>
      <c r="M25" s="57"/>
      <c r="N25" s="11"/>
      <c r="P25" s="61"/>
      <c r="Q25" s="61"/>
      <c r="R25" s="61"/>
      <c r="S25" s="61"/>
      <c r="T25" s="61"/>
      <c r="U25" s="61"/>
    </row>
    <row r="26" spans="2:21" ht="50.5" customHeight="1">
      <c r="B26" s="7"/>
      <c r="C26" s="30">
        <v>4</v>
      </c>
      <c r="D26" s="54"/>
      <c r="E26" s="55"/>
      <c r="F26" s="55"/>
      <c r="G26" s="55"/>
      <c r="H26" s="56"/>
      <c r="I26" s="31"/>
      <c r="J26" s="31"/>
      <c r="K26" s="57"/>
      <c r="L26" s="69">
        <f t="shared" si="0"/>
        <v>0</v>
      </c>
      <c r="M26" s="57"/>
      <c r="N26" s="11"/>
      <c r="P26" s="61"/>
      <c r="Q26" s="61"/>
      <c r="R26" s="61"/>
      <c r="S26" s="61"/>
      <c r="T26" s="61"/>
      <c r="U26" s="61"/>
    </row>
    <row r="27" spans="2:21" ht="50.5" customHeight="1">
      <c r="B27" s="7"/>
      <c r="C27" s="30">
        <v>5</v>
      </c>
      <c r="D27" s="54"/>
      <c r="E27" s="55"/>
      <c r="F27" s="55"/>
      <c r="G27" s="55"/>
      <c r="H27" s="56"/>
      <c r="I27" s="31"/>
      <c r="J27" s="31"/>
      <c r="K27" s="57"/>
      <c r="L27" s="69">
        <f t="shared" si="0"/>
        <v>0</v>
      </c>
      <c r="M27" s="57"/>
      <c r="N27" s="11"/>
      <c r="P27" s="61"/>
      <c r="Q27" s="61"/>
      <c r="R27" s="61"/>
      <c r="S27" s="61"/>
      <c r="T27" s="61"/>
      <c r="U27" s="61"/>
    </row>
    <row r="28" spans="2:21" ht="50.5" customHeight="1">
      <c r="B28" s="7"/>
      <c r="C28" s="30">
        <v>6</v>
      </c>
      <c r="D28" s="54"/>
      <c r="E28" s="55"/>
      <c r="F28" s="55"/>
      <c r="G28" s="55"/>
      <c r="H28" s="56"/>
      <c r="I28" s="31"/>
      <c r="J28" s="31"/>
      <c r="K28" s="57"/>
      <c r="L28" s="69">
        <f t="shared" si="0"/>
        <v>0</v>
      </c>
      <c r="M28" s="57"/>
      <c r="N28" s="11"/>
      <c r="P28" s="61"/>
      <c r="Q28" s="61"/>
      <c r="R28" s="61"/>
      <c r="S28" s="61"/>
      <c r="T28" s="61"/>
      <c r="U28" s="61"/>
    </row>
    <row r="29" spans="2:21" ht="50.5" customHeight="1">
      <c r="B29" s="7"/>
      <c r="C29" s="30">
        <v>7</v>
      </c>
      <c r="D29" s="54"/>
      <c r="E29" s="55"/>
      <c r="F29" s="55"/>
      <c r="G29" s="55"/>
      <c r="H29" s="56"/>
      <c r="I29" s="31"/>
      <c r="J29" s="31"/>
      <c r="K29" s="57"/>
      <c r="L29" s="69">
        <f t="shared" si="0"/>
        <v>0</v>
      </c>
      <c r="M29" s="57"/>
      <c r="N29" s="11"/>
      <c r="P29" s="61"/>
      <c r="Q29" s="61"/>
      <c r="R29" s="61"/>
      <c r="S29" s="61"/>
      <c r="T29" s="61"/>
      <c r="U29" s="61"/>
    </row>
    <row r="30" spans="2:21" ht="50.5" customHeight="1">
      <c r="B30" s="7"/>
      <c r="C30" s="30">
        <v>8</v>
      </c>
      <c r="D30" s="54"/>
      <c r="E30" s="55"/>
      <c r="F30" s="55"/>
      <c r="G30" s="55"/>
      <c r="H30" s="56"/>
      <c r="I30" s="31"/>
      <c r="J30" s="31"/>
      <c r="K30" s="57"/>
      <c r="L30" s="69">
        <f t="shared" si="0"/>
        <v>0</v>
      </c>
      <c r="M30" s="57"/>
      <c r="N30" s="11"/>
      <c r="P30" s="61"/>
      <c r="Q30" s="61"/>
      <c r="R30" s="61"/>
      <c r="S30" s="61"/>
      <c r="T30" s="61"/>
      <c r="U30" s="61"/>
    </row>
    <row r="31" spans="2:21" ht="50.5" customHeight="1">
      <c r="B31" s="7"/>
      <c r="C31" s="30">
        <v>9</v>
      </c>
      <c r="D31" s="54"/>
      <c r="E31" s="55"/>
      <c r="F31" s="55"/>
      <c r="G31" s="55"/>
      <c r="H31" s="56"/>
      <c r="I31" s="31"/>
      <c r="J31" s="31"/>
      <c r="K31" s="57"/>
      <c r="L31" s="69">
        <f t="shared" si="0"/>
        <v>0</v>
      </c>
      <c r="M31" s="57"/>
      <c r="N31" s="11"/>
      <c r="P31" s="61"/>
      <c r="Q31" s="61"/>
      <c r="R31" s="61"/>
      <c r="S31" s="61"/>
      <c r="T31" s="61"/>
      <c r="U31" s="61"/>
    </row>
    <row r="32" spans="2:21" ht="50.5" customHeight="1">
      <c r="B32" s="7"/>
      <c r="C32" s="30">
        <v>10</v>
      </c>
      <c r="D32" s="54"/>
      <c r="E32" s="55"/>
      <c r="F32" s="55"/>
      <c r="G32" s="55"/>
      <c r="H32" s="56"/>
      <c r="I32" s="31"/>
      <c r="J32" s="31"/>
      <c r="K32" s="57"/>
      <c r="L32" s="69">
        <f t="shared" si="0"/>
        <v>0</v>
      </c>
      <c r="M32" s="57"/>
      <c r="N32" s="11"/>
      <c r="P32" s="61"/>
      <c r="Q32" s="61"/>
      <c r="R32" s="61"/>
      <c r="S32" s="61"/>
      <c r="T32" s="61"/>
      <c r="U32" s="61"/>
    </row>
    <row r="33" spans="2:21" ht="50.5" customHeight="1">
      <c r="B33" s="7"/>
      <c r="C33" s="30"/>
      <c r="D33" s="54"/>
      <c r="E33" s="55"/>
      <c r="F33" s="55"/>
      <c r="G33" s="55"/>
      <c r="H33" s="56"/>
      <c r="I33" s="31"/>
      <c r="J33" s="31"/>
      <c r="K33" s="57"/>
      <c r="L33" s="69">
        <f t="shared" si="0"/>
        <v>0</v>
      </c>
      <c r="M33" s="57"/>
      <c r="N33" s="11"/>
      <c r="P33" s="61"/>
      <c r="Q33" s="61"/>
      <c r="R33" s="61"/>
      <c r="S33" s="61"/>
      <c r="T33" s="61"/>
      <c r="U33" s="61"/>
    </row>
    <row r="34" spans="2:21" ht="50.5" customHeight="1">
      <c r="B34" s="7"/>
      <c r="C34" s="30"/>
      <c r="D34" s="54"/>
      <c r="E34" s="55"/>
      <c r="F34" s="55"/>
      <c r="G34" s="55"/>
      <c r="H34" s="56"/>
      <c r="I34" s="31"/>
      <c r="J34" s="31"/>
      <c r="K34" s="57"/>
      <c r="L34" s="69">
        <f t="shared" si="0"/>
        <v>0</v>
      </c>
      <c r="M34" s="57"/>
      <c r="N34" s="11"/>
      <c r="P34" s="61"/>
      <c r="Q34" s="61"/>
      <c r="R34" s="61"/>
      <c r="S34" s="61"/>
      <c r="T34" s="61"/>
      <c r="U34" s="61"/>
    </row>
    <row r="35" spans="2:21" ht="16.75" customHeight="1">
      <c r="B35" s="7"/>
      <c r="D35" s="12"/>
      <c r="E35" s="12"/>
      <c r="F35" s="12"/>
      <c r="G35" s="12"/>
      <c r="H35" s="32"/>
      <c r="I35" s="33"/>
      <c r="J35" s="33"/>
      <c r="K35" s="34"/>
      <c r="L35" s="93"/>
      <c r="M35" s="34"/>
      <c r="N35" s="11"/>
      <c r="P35" s="35"/>
      <c r="Q35" s="35"/>
      <c r="R35" s="35"/>
      <c r="S35" s="35"/>
      <c r="T35" s="35"/>
      <c r="U35" s="35"/>
    </row>
    <row r="36" spans="2:21" ht="29.5" customHeight="1">
      <c r="B36" s="36"/>
      <c r="C36" s="67" t="s">
        <v>39</v>
      </c>
      <c r="D36" s="12"/>
      <c r="E36" s="12"/>
      <c r="F36" s="12"/>
      <c r="G36" s="10"/>
      <c r="H36" s="37"/>
      <c r="I36" s="38"/>
      <c r="J36" s="38"/>
      <c r="K36" s="39"/>
      <c r="L36" s="94"/>
      <c r="M36" s="39"/>
      <c r="N36" s="11"/>
    </row>
    <row r="37" spans="2:21" ht="50.5" customHeight="1">
      <c r="B37" s="7"/>
      <c r="C37" s="62">
        <v>1</v>
      </c>
      <c r="D37" s="54"/>
      <c r="E37" s="55"/>
      <c r="F37" s="55"/>
      <c r="G37" s="54"/>
      <c r="H37" s="56"/>
      <c r="I37" s="31"/>
      <c r="J37" s="69">
        <f>I37</f>
        <v>0</v>
      </c>
      <c r="K37" s="57"/>
      <c r="L37" s="95"/>
      <c r="M37" s="57"/>
      <c r="N37" s="11"/>
    </row>
    <row r="38" spans="2:21" ht="50.5" customHeight="1">
      <c r="B38" s="7"/>
      <c r="C38" s="62">
        <v>2</v>
      </c>
      <c r="D38" s="54"/>
      <c r="E38" s="55"/>
      <c r="F38" s="55"/>
      <c r="G38" s="54"/>
      <c r="H38" s="56"/>
      <c r="I38" s="31"/>
      <c r="J38" s="69">
        <f t="shared" ref="J38:J41" si="1">I38</f>
        <v>0</v>
      </c>
      <c r="K38" s="57"/>
      <c r="L38" s="95"/>
      <c r="M38" s="57"/>
      <c r="N38" s="11"/>
    </row>
    <row r="39" spans="2:21" ht="50.5" customHeight="1">
      <c r="B39" s="7"/>
      <c r="C39" s="62">
        <v>3</v>
      </c>
      <c r="D39" s="54"/>
      <c r="E39" s="55"/>
      <c r="F39" s="55"/>
      <c r="G39" s="54"/>
      <c r="H39" s="56"/>
      <c r="I39" s="31"/>
      <c r="J39" s="69">
        <f t="shared" si="1"/>
        <v>0</v>
      </c>
      <c r="K39" s="57"/>
      <c r="L39" s="95"/>
      <c r="M39" s="57"/>
      <c r="N39" s="11"/>
    </row>
    <row r="40" spans="2:21" ht="50.5" customHeight="1">
      <c r="B40" s="7"/>
      <c r="C40" s="62">
        <v>4</v>
      </c>
      <c r="D40" s="54"/>
      <c r="E40" s="55"/>
      <c r="F40" s="55"/>
      <c r="G40" s="54"/>
      <c r="H40" s="56"/>
      <c r="I40" s="31"/>
      <c r="J40" s="69">
        <f t="shared" si="1"/>
        <v>0</v>
      </c>
      <c r="K40" s="57"/>
      <c r="L40" s="95"/>
      <c r="M40" s="57"/>
      <c r="N40" s="11"/>
    </row>
    <row r="41" spans="2:21" ht="50.5" customHeight="1">
      <c r="B41" s="7"/>
      <c r="C41" s="62"/>
      <c r="D41" s="54"/>
      <c r="E41" s="55"/>
      <c r="F41" s="55"/>
      <c r="G41" s="54"/>
      <c r="H41" s="56"/>
      <c r="I41" s="31"/>
      <c r="J41" s="69">
        <f t="shared" si="1"/>
        <v>0</v>
      </c>
      <c r="K41" s="57"/>
      <c r="L41" s="95"/>
      <c r="M41" s="57"/>
      <c r="N41" s="11"/>
    </row>
    <row r="42" spans="2:21" ht="15" customHeight="1">
      <c r="B42" s="7"/>
      <c r="D42" s="41"/>
      <c r="E42" s="41"/>
      <c r="F42" s="41"/>
      <c r="G42" s="41"/>
      <c r="I42" s="42"/>
      <c r="J42" s="43"/>
      <c r="L42" s="91"/>
      <c r="N42" s="11"/>
    </row>
    <row r="43" spans="2:21" s="75" customFormat="1" ht="48.75" customHeight="1">
      <c r="B43" s="86"/>
      <c r="D43" s="87"/>
      <c r="E43" s="87"/>
      <c r="F43" s="87"/>
      <c r="H43" s="88" t="s">
        <v>40</v>
      </c>
      <c r="I43" s="44">
        <f>SUM(I23:I41)</f>
        <v>0</v>
      </c>
      <c r="J43" s="44">
        <f>SUM(J23:J41)</f>
        <v>0</v>
      </c>
      <c r="K43" s="75" t="s">
        <v>41</v>
      </c>
      <c r="L43" s="45">
        <f>I43-J43</f>
        <v>0</v>
      </c>
      <c r="M43" s="75" t="s">
        <v>42</v>
      </c>
      <c r="N43" s="89"/>
    </row>
    <row r="44" spans="2:21" ht="15" customHeight="1" thickBot="1">
      <c r="B44" s="20"/>
      <c r="C44" s="21"/>
      <c r="D44" s="47"/>
      <c r="E44" s="47"/>
      <c r="F44" s="47"/>
      <c r="G44" s="47"/>
      <c r="H44" s="22"/>
      <c r="I44" s="21"/>
      <c r="J44" s="23"/>
      <c r="K44" s="21"/>
      <c r="L44" s="23"/>
      <c r="M44" s="21"/>
      <c r="N44" s="24"/>
    </row>
    <row r="45" spans="2:21" ht="15" customHeight="1" thickBot="1">
      <c r="D45" s="41"/>
      <c r="E45" s="41"/>
      <c r="F45" s="41"/>
      <c r="G45" s="41"/>
    </row>
    <row r="46" spans="2:21" ht="15" customHeight="1">
      <c r="B46" s="2"/>
      <c r="C46" s="3"/>
      <c r="D46" s="48"/>
      <c r="E46" s="48"/>
      <c r="F46" s="48"/>
      <c r="G46" s="48"/>
      <c r="H46" s="4"/>
      <c r="I46" s="3"/>
      <c r="J46" s="5"/>
      <c r="K46" s="3"/>
      <c r="L46" s="5"/>
      <c r="M46" s="3"/>
      <c r="N46" s="6"/>
    </row>
    <row r="47" spans="2:21" s="71" customFormat="1" ht="48.75" customHeight="1">
      <c r="B47" s="58" t="s">
        <v>43</v>
      </c>
      <c r="C47" s="85" t="s">
        <v>23</v>
      </c>
      <c r="D47" s="144" t="s">
        <v>44</v>
      </c>
      <c r="E47" s="145"/>
      <c r="F47" s="79" t="s">
        <v>45</v>
      </c>
      <c r="G47" s="79" t="s">
        <v>46</v>
      </c>
      <c r="H47" s="80" t="s">
        <v>47</v>
      </c>
      <c r="I47" s="80" t="s">
        <v>48</v>
      </c>
      <c r="J47" s="138" t="s">
        <v>49</v>
      </c>
      <c r="K47" s="139"/>
      <c r="L47" s="139"/>
      <c r="M47" s="140"/>
      <c r="N47" s="82"/>
    </row>
    <row r="48" spans="2:21" ht="50.5" customHeight="1">
      <c r="B48" s="7"/>
      <c r="C48" s="68">
        <v>1</v>
      </c>
      <c r="D48" s="146"/>
      <c r="E48" s="147"/>
      <c r="F48" s="57"/>
      <c r="G48" s="57"/>
      <c r="H48" s="56"/>
      <c r="I48" s="31"/>
      <c r="J48" s="129"/>
      <c r="K48" s="132"/>
      <c r="L48" s="132"/>
      <c r="M48" s="133"/>
      <c r="N48" s="11"/>
    </row>
    <row r="49" spans="2:14" ht="50.5" customHeight="1">
      <c r="B49" s="7"/>
      <c r="C49" s="62"/>
      <c r="D49" s="148"/>
      <c r="E49" s="149"/>
      <c r="F49" s="55"/>
      <c r="G49" s="55"/>
      <c r="H49" s="8"/>
      <c r="I49" s="64"/>
      <c r="J49" s="129"/>
      <c r="K49" s="130"/>
      <c r="L49" s="130"/>
      <c r="M49" s="131"/>
      <c r="N49" s="11"/>
    </row>
    <row r="50" spans="2:14" ht="15" customHeight="1">
      <c r="B50" s="7"/>
      <c r="K50" s="49"/>
      <c r="L50" s="50"/>
      <c r="N50" s="11"/>
    </row>
    <row r="51" spans="2:14" s="14" customFormat="1" ht="48.75" customHeight="1">
      <c r="B51" s="36"/>
      <c r="H51" s="96" t="s">
        <v>50</v>
      </c>
      <c r="I51" s="45">
        <f>SUM(I48:I49)</f>
        <v>0</v>
      </c>
      <c r="K51" s="51"/>
      <c r="L51" s="51"/>
      <c r="N51" s="46"/>
    </row>
    <row r="52" spans="2:14" ht="15" customHeight="1" thickBot="1">
      <c r="B52" s="20"/>
      <c r="C52" s="21"/>
      <c r="D52" s="21"/>
      <c r="E52" s="21"/>
      <c r="F52" s="21"/>
      <c r="G52" s="21"/>
      <c r="H52" s="22"/>
      <c r="I52" s="21"/>
      <c r="J52" s="23"/>
      <c r="K52" s="52"/>
      <c r="L52" s="52"/>
      <c r="M52" s="21"/>
      <c r="N52" s="24"/>
    </row>
    <row r="53" spans="2:14" ht="15" customHeight="1" thickBot="1">
      <c r="H53" s="53"/>
      <c r="I53" s="49"/>
      <c r="J53" s="50"/>
      <c r="K53" s="49"/>
      <c r="L53" s="50"/>
      <c r="M53" s="49"/>
    </row>
    <row r="54" spans="2:14" s="71" customFormat="1" ht="15" customHeight="1">
      <c r="B54" s="97"/>
      <c r="C54" s="98"/>
      <c r="D54" s="98"/>
      <c r="E54" s="98"/>
      <c r="F54" s="98"/>
      <c r="G54" s="98"/>
      <c r="H54" s="99"/>
      <c r="I54" s="99"/>
      <c r="J54" s="100"/>
      <c r="K54" s="100"/>
      <c r="L54" s="101"/>
      <c r="M54" s="101"/>
      <c r="N54" s="102"/>
    </row>
    <row r="55" spans="2:14" s="71" customFormat="1" ht="48.75" customHeight="1">
      <c r="B55" s="58" t="s">
        <v>51</v>
      </c>
      <c r="C55" s="103" t="s">
        <v>52</v>
      </c>
      <c r="D55" s="104" t="s">
        <v>53</v>
      </c>
      <c r="E55" s="104" t="s">
        <v>53</v>
      </c>
      <c r="F55" s="105">
        <f>F58-F57-F56</f>
        <v>0</v>
      </c>
      <c r="G55" s="106" t="s">
        <v>54</v>
      </c>
      <c r="H55" s="107"/>
      <c r="I55" s="108"/>
      <c r="J55" s="109"/>
      <c r="K55" s="107"/>
      <c r="L55" s="107"/>
      <c r="M55" s="108"/>
      <c r="N55" s="82"/>
    </row>
    <row r="56" spans="2:14" s="71" customFormat="1" ht="48.75" customHeight="1">
      <c r="B56" s="58"/>
      <c r="C56" s="103" t="s">
        <v>55</v>
      </c>
      <c r="D56" s="104" t="s">
        <v>56</v>
      </c>
      <c r="E56" s="104" t="s">
        <v>56</v>
      </c>
      <c r="F56" s="105">
        <f>ROUNDDOWN(F59/2, -3)</f>
        <v>0</v>
      </c>
      <c r="G56" s="106" t="s">
        <v>57</v>
      </c>
      <c r="H56" s="107"/>
      <c r="I56" s="108"/>
      <c r="J56" s="109"/>
      <c r="K56" s="107"/>
      <c r="L56" s="107"/>
      <c r="M56" s="108"/>
      <c r="N56" s="82"/>
    </row>
    <row r="57" spans="2:14" s="71" customFormat="1" ht="48.75" customHeight="1">
      <c r="B57" s="58"/>
      <c r="C57" s="103" t="s">
        <v>58</v>
      </c>
      <c r="D57" s="104" t="s">
        <v>59</v>
      </c>
      <c r="E57" s="104" t="s">
        <v>59</v>
      </c>
      <c r="F57" s="105">
        <f>I51</f>
        <v>0</v>
      </c>
      <c r="G57" s="106" t="s">
        <v>54</v>
      </c>
      <c r="H57" s="107"/>
      <c r="I57" s="108"/>
      <c r="J57" s="109"/>
      <c r="K57" s="107"/>
      <c r="L57" s="107"/>
      <c r="M57" s="108"/>
      <c r="N57" s="82"/>
    </row>
    <row r="58" spans="2:14" s="71" customFormat="1" ht="48.75" customHeight="1">
      <c r="B58" s="58"/>
      <c r="C58" s="103" t="s">
        <v>60</v>
      </c>
      <c r="D58" s="104" t="s">
        <v>61</v>
      </c>
      <c r="E58" s="104" t="s">
        <v>61</v>
      </c>
      <c r="F58" s="105">
        <f>I43</f>
        <v>0</v>
      </c>
      <c r="G58" s="106" t="s">
        <v>54</v>
      </c>
      <c r="H58" s="107"/>
      <c r="I58" s="108"/>
      <c r="J58" s="109"/>
      <c r="K58" s="107"/>
      <c r="L58" s="107"/>
      <c r="M58" s="108"/>
      <c r="N58" s="82"/>
    </row>
    <row r="59" spans="2:14" s="71" customFormat="1" ht="48.75" customHeight="1">
      <c r="B59" s="58"/>
      <c r="C59" s="103" t="s">
        <v>62</v>
      </c>
      <c r="D59" s="104" t="s">
        <v>63</v>
      </c>
      <c r="E59" s="104" t="s">
        <v>63</v>
      </c>
      <c r="F59" s="105">
        <f>L43-F60</f>
        <v>0</v>
      </c>
      <c r="G59" s="106" t="s">
        <v>54</v>
      </c>
      <c r="H59" s="107"/>
      <c r="I59" s="108"/>
      <c r="J59" s="109"/>
      <c r="K59" s="107"/>
      <c r="L59" s="107"/>
      <c r="M59" s="108"/>
      <c r="N59" s="82"/>
    </row>
    <row r="60" spans="2:14" s="71" customFormat="1" ht="48.75" customHeight="1">
      <c r="B60" s="58"/>
      <c r="C60" s="103" t="s">
        <v>64</v>
      </c>
      <c r="D60" s="104" t="s">
        <v>65</v>
      </c>
      <c r="E60" s="104" t="s">
        <v>65</v>
      </c>
      <c r="F60" s="105">
        <f>IF(L43&gt;M4,L43-M4,0)</f>
        <v>0</v>
      </c>
      <c r="G60" s="110" t="s">
        <v>66</v>
      </c>
      <c r="H60" s="107"/>
      <c r="I60" s="108"/>
      <c r="J60" s="111"/>
      <c r="K60" s="107"/>
      <c r="L60" s="107"/>
      <c r="M60" s="108"/>
      <c r="N60" s="82"/>
    </row>
    <row r="61" spans="2:14" s="71" customFormat="1" ht="15" customHeight="1" thickBot="1">
      <c r="B61" s="112"/>
      <c r="C61" s="113"/>
      <c r="D61" s="113"/>
      <c r="E61" s="113"/>
      <c r="F61" s="113"/>
      <c r="G61" s="113"/>
      <c r="H61" s="114"/>
      <c r="I61" s="115"/>
      <c r="J61" s="116"/>
      <c r="K61" s="116"/>
      <c r="L61" s="117"/>
      <c r="M61" s="115"/>
      <c r="N61" s="118"/>
    </row>
    <row r="62" spans="2:14" ht="48.75" customHeight="1">
      <c r="H62" s="53"/>
      <c r="I62" s="49"/>
      <c r="J62" s="50"/>
      <c r="K62" s="49"/>
      <c r="L62" s="50"/>
      <c r="M62" s="49"/>
    </row>
    <row r="63" spans="2:14" ht="48.75" customHeight="1">
      <c r="H63" s="53"/>
      <c r="I63" s="49"/>
      <c r="J63" s="50"/>
      <c r="K63" s="49"/>
      <c r="L63" s="50"/>
      <c r="M63" s="49"/>
    </row>
  </sheetData>
  <sheetProtection formatCells="0" formatColumns="0" formatRows="0" insertRows="0" deleteRows="0" sort="0" autoFilter="0"/>
  <mergeCells count="11">
    <mergeCell ref="J49:M49"/>
    <mergeCell ref="J48:M48"/>
    <mergeCell ref="B1:N1"/>
    <mergeCell ref="I3:J3"/>
    <mergeCell ref="I4:J4"/>
    <mergeCell ref="J47:M47"/>
    <mergeCell ref="E3:H3"/>
    <mergeCell ref="E4:H4"/>
    <mergeCell ref="D47:E47"/>
    <mergeCell ref="D48:E48"/>
    <mergeCell ref="D49:E49"/>
  </mergeCells>
  <phoneticPr fontId="4"/>
  <dataValidations count="4">
    <dataValidation type="list" allowBlank="1" showInputMessage="1" showErrorMessage="1" sqref="F23:F34" xr:uid="{12F1F5AE-1341-423D-B464-3ADB3533CF0D}">
      <formula1>$F$7:$F$14</formula1>
    </dataValidation>
    <dataValidation type="list" allowBlank="1" showInputMessage="1" showErrorMessage="1" sqref="F35" xr:uid="{EE6B62D8-4386-4A2C-B9E9-EE1E8A4927EE}">
      <formula1>$F$7:$F$12</formula1>
    </dataValidation>
    <dataValidation type="list" allowBlank="1" showInputMessage="1" showErrorMessage="1" sqref="H23:H34 H37:H41" xr:uid="{D263AB23-25DF-45AD-95A2-B5246A8F1CB5}">
      <formula1>$G$7:$G$10</formula1>
    </dataValidation>
    <dataValidation type="list" allowBlank="1" showInputMessage="1" showErrorMessage="1" sqref="H48:H49" xr:uid="{A453AC20-B593-480C-9B77-90295F6474EF}">
      <formula1>$G$13:$G$15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6D62C0-CEA2-4987-A5F8-28E6231753E3}">
  <sheetPr>
    <tabColor rgb="FFFF0000"/>
  </sheetPr>
  <dimension ref="B1:U63"/>
  <sheetViews>
    <sheetView showGridLines="0" zoomScale="65" zoomScaleNormal="65" workbookViewId="0">
      <selection activeCell="R51" sqref="R51"/>
    </sheetView>
  </sheetViews>
  <sheetFormatPr baseColWidth="10" defaultColWidth="13" defaultRowHeight="18"/>
  <cols>
    <col min="1" max="1" width="3.6640625" style="1" customWidth="1"/>
    <col min="2" max="2" width="8.5" style="1" customWidth="1"/>
    <col min="3" max="3" width="4.6640625" style="1" customWidth="1"/>
    <col min="4" max="4" width="29" style="1" bestFit="1" customWidth="1"/>
    <col min="5" max="5" width="14.1640625" style="1" customWidth="1"/>
    <col min="6" max="6" width="25.6640625" style="1" customWidth="1"/>
    <col min="7" max="7" width="48.83203125" style="1" customWidth="1"/>
    <col min="8" max="8" width="20.83203125" style="28" customWidth="1"/>
    <col min="9" max="9" width="18.83203125" style="1" customWidth="1"/>
    <col min="10" max="10" width="18.83203125" style="26" customWidth="1"/>
    <col min="11" max="11" width="24" style="1" customWidth="1"/>
    <col min="12" max="12" width="18.83203125" style="26" customWidth="1"/>
    <col min="13" max="13" width="29.6640625" style="1" customWidth="1"/>
    <col min="14" max="14" width="2.1640625" style="1" customWidth="1"/>
    <col min="15" max="15" width="4.33203125" style="1" customWidth="1"/>
    <col min="16" max="21" width="13.83203125" style="1" customWidth="1"/>
    <col min="22" max="16384" width="13" style="1"/>
  </cols>
  <sheetData>
    <row r="1" spans="2:20" s="71" customFormat="1" ht="115" customHeight="1" thickBot="1">
      <c r="B1" s="134" t="s">
        <v>96</v>
      </c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50"/>
      <c r="R1" s="119">
        <f>( 198000/2)-(23000/2)</f>
        <v>87500</v>
      </c>
      <c r="T1" s="71" t="s">
        <v>95</v>
      </c>
    </row>
    <row r="2" spans="2:20" s="71" customFormat="1">
      <c r="B2" s="97"/>
      <c r="C2" s="98"/>
      <c r="D2" s="98"/>
      <c r="E2" s="98"/>
      <c r="F2" s="98"/>
      <c r="G2" s="98"/>
      <c r="H2" s="120"/>
      <c r="I2" s="98"/>
      <c r="J2" s="92"/>
      <c r="K2" s="98"/>
      <c r="L2" s="92"/>
      <c r="M2" s="92"/>
      <c r="N2" s="102"/>
      <c r="O2" s="58"/>
    </row>
    <row r="3" spans="2:20" s="71" customFormat="1" ht="48.75" customHeight="1">
      <c r="B3" s="58" t="s">
        <v>0</v>
      </c>
      <c r="D3" s="72" t="s">
        <v>1</v>
      </c>
      <c r="E3" s="151" t="s">
        <v>67</v>
      </c>
      <c r="F3" s="152"/>
      <c r="G3" s="152"/>
      <c r="H3" s="153"/>
      <c r="I3" s="136" t="s">
        <v>2</v>
      </c>
      <c r="J3" s="137"/>
      <c r="K3" s="121">
        <v>45588</v>
      </c>
      <c r="L3" s="74" t="s">
        <v>3</v>
      </c>
      <c r="M3" s="81" t="s">
        <v>130</v>
      </c>
      <c r="N3" s="82"/>
    </row>
    <row r="4" spans="2:20" s="71" customFormat="1" ht="48.75" customHeight="1">
      <c r="B4" s="58"/>
      <c r="D4" s="72" t="s">
        <v>4</v>
      </c>
      <c r="E4" s="151" t="s">
        <v>99</v>
      </c>
      <c r="F4" s="152"/>
      <c r="G4" s="152"/>
      <c r="H4" s="153"/>
      <c r="I4" s="136" t="s">
        <v>5</v>
      </c>
      <c r="J4" s="137"/>
      <c r="K4" s="121">
        <v>45688</v>
      </c>
      <c r="L4" s="73" t="s">
        <v>6</v>
      </c>
      <c r="M4" s="122">
        <v>160000000</v>
      </c>
      <c r="N4" s="82"/>
      <c r="P4" s="75" t="s">
        <v>7</v>
      </c>
    </row>
    <row r="5" spans="2:20" s="71" customFormat="1" ht="48.75" customHeight="1">
      <c r="B5" s="58"/>
      <c r="D5" s="75"/>
      <c r="E5" s="75"/>
      <c r="F5" s="87"/>
      <c r="G5" s="123"/>
      <c r="H5" s="123"/>
      <c r="I5" s="70"/>
      <c r="J5" s="124"/>
      <c r="K5" s="125"/>
      <c r="L5" s="73" t="s">
        <v>8</v>
      </c>
      <c r="M5" s="59" t="s">
        <v>9</v>
      </c>
      <c r="N5" s="82"/>
      <c r="P5" s="75"/>
    </row>
    <row r="6" spans="2:20" s="71" customFormat="1" ht="15" customHeight="1" thickBot="1">
      <c r="B6" s="112"/>
      <c r="C6" s="113"/>
      <c r="D6" s="113"/>
      <c r="E6" s="113"/>
      <c r="F6" s="113"/>
      <c r="G6" s="113"/>
      <c r="H6" s="126"/>
      <c r="I6" s="113"/>
      <c r="J6" s="90"/>
      <c r="K6" s="113"/>
      <c r="L6" s="90"/>
      <c r="M6" s="113"/>
      <c r="N6" s="118"/>
    </row>
    <row r="7" spans="2:20" s="71" customFormat="1" ht="15" hidden="1" customHeight="1" thickBot="1">
      <c r="F7" s="71" t="s">
        <v>10</v>
      </c>
      <c r="G7" s="71" t="s">
        <v>11</v>
      </c>
      <c r="H7" s="100"/>
      <c r="J7" s="91"/>
      <c r="L7" s="91"/>
    </row>
    <row r="8" spans="2:20" s="71" customFormat="1" ht="15" hidden="1" customHeight="1" thickBot="1">
      <c r="F8" s="71" t="s">
        <v>12</v>
      </c>
      <c r="G8" s="71" t="s">
        <v>13</v>
      </c>
      <c r="H8" s="109"/>
      <c r="J8" s="91"/>
      <c r="L8" s="91"/>
    </row>
    <row r="9" spans="2:20" s="71" customFormat="1" ht="15" hidden="1" customHeight="1" thickBot="1">
      <c r="F9" s="71" t="s">
        <v>14</v>
      </c>
      <c r="G9" s="71" t="s">
        <v>15</v>
      </c>
      <c r="H9" s="109">
        <f>IF(M4="３分の２",2/3,0.5)</f>
        <v>0.5</v>
      </c>
      <c r="J9" s="91"/>
      <c r="L9" s="91"/>
    </row>
    <row r="10" spans="2:20" s="71" customFormat="1" ht="15" hidden="1" customHeight="1" thickBot="1">
      <c r="F10" s="71" t="s">
        <v>16</v>
      </c>
      <c r="G10" s="71" t="s">
        <v>17</v>
      </c>
      <c r="H10" s="127"/>
      <c r="J10" s="91"/>
      <c r="L10" s="91"/>
    </row>
    <row r="11" spans="2:20" s="71" customFormat="1" ht="15" hidden="1" customHeight="1" thickBot="1">
      <c r="F11" s="71" t="s">
        <v>18</v>
      </c>
      <c r="H11" s="127"/>
      <c r="J11" s="91"/>
      <c r="L11" s="91"/>
    </row>
    <row r="12" spans="2:20" s="71" customFormat="1" ht="15" hidden="1" customHeight="1" thickBot="1">
      <c r="F12" s="71" t="s">
        <v>19</v>
      </c>
      <c r="H12" s="127"/>
      <c r="J12" s="91"/>
      <c r="L12" s="91"/>
    </row>
    <row r="13" spans="2:20" s="71" customFormat="1" ht="15" hidden="1" customHeight="1" thickBot="1">
      <c r="F13" s="71" t="s">
        <v>20</v>
      </c>
      <c r="G13" s="71" t="s">
        <v>11</v>
      </c>
      <c r="H13" s="127"/>
      <c r="J13" s="91"/>
      <c r="L13" s="91"/>
    </row>
    <row r="14" spans="2:20" s="71" customFormat="1" ht="15" hidden="1" customHeight="1" thickBot="1">
      <c r="F14" s="71" t="s">
        <v>21</v>
      </c>
      <c r="G14" s="71" t="s">
        <v>13</v>
      </c>
      <c r="H14" s="127"/>
      <c r="J14" s="91"/>
      <c r="L14" s="91"/>
    </row>
    <row r="15" spans="2:20" s="71" customFormat="1" ht="15" hidden="1" customHeight="1" thickBot="1">
      <c r="G15" s="71" t="s">
        <v>17</v>
      </c>
      <c r="H15" s="127"/>
      <c r="J15" s="91"/>
      <c r="L15" s="91"/>
    </row>
    <row r="16" spans="2:20" s="71" customFormat="1" ht="15" hidden="1" customHeight="1" thickBot="1">
      <c r="H16" s="127"/>
      <c r="J16" s="91"/>
      <c r="L16" s="91"/>
    </row>
    <row r="17" spans="2:21" s="71" customFormat="1" ht="15" hidden="1" customHeight="1" thickBot="1">
      <c r="H17" s="127"/>
      <c r="J17" s="91"/>
      <c r="L17" s="91"/>
    </row>
    <row r="18" spans="2:21" s="71" customFormat="1" ht="15" hidden="1" customHeight="1" thickBot="1">
      <c r="H18" s="127"/>
      <c r="J18" s="91"/>
      <c r="L18" s="91"/>
    </row>
    <row r="19" spans="2:21" s="71" customFormat="1" ht="15" hidden="1" customHeight="1" thickBot="1">
      <c r="H19" s="127"/>
      <c r="J19" s="91"/>
      <c r="L19" s="91"/>
    </row>
    <row r="20" spans="2:21" s="71" customFormat="1" ht="15" customHeight="1" thickBot="1">
      <c r="H20" s="127"/>
      <c r="J20" s="91"/>
      <c r="L20" s="91"/>
    </row>
    <row r="21" spans="2:21" s="71" customFormat="1" ht="15" customHeight="1">
      <c r="B21" s="97"/>
      <c r="C21" s="98"/>
      <c r="D21" s="98"/>
      <c r="E21" s="98"/>
      <c r="F21" s="98"/>
      <c r="G21" s="98"/>
      <c r="H21" s="120"/>
      <c r="I21" s="98"/>
      <c r="J21" s="92"/>
      <c r="K21" s="98"/>
      <c r="L21" s="92"/>
      <c r="M21" s="98"/>
      <c r="N21" s="102"/>
    </row>
    <row r="22" spans="2:21" s="71" customFormat="1" ht="48.75" customHeight="1">
      <c r="B22" s="58" t="s">
        <v>22</v>
      </c>
      <c r="C22" s="76" t="s">
        <v>23</v>
      </c>
      <c r="D22" s="77" t="s">
        <v>24</v>
      </c>
      <c r="E22" s="78" t="s">
        <v>123</v>
      </c>
      <c r="F22" s="128" t="s">
        <v>94</v>
      </c>
      <c r="G22" s="79" t="s">
        <v>26</v>
      </c>
      <c r="H22" s="80" t="s">
        <v>27</v>
      </c>
      <c r="I22" s="79" t="s">
        <v>28</v>
      </c>
      <c r="J22" s="79" t="s">
        <v>29</v>
      </c>
      <c r="K22" s="79" t="s">
        <v>30</v>
      </c>
      <c r="L22" s="81" t="s">
        <v>31</v>
      </c>
      <c r="M22" s="81" t="s">
        <v>32</v>
      </c>
      <c r="N22" s="82"/>
      <c r="P22" s="83" t="s">
        <v>33</v>
      </c>
      <c r="Q22" s="83" t="s">
        <v>34</v>
      </c>
      <c r="R22" s="84" t="s">
        <v>35</v>
      </c>
      <c r="S22" s="84" t="s">
        <v>36</v>
      </c>
      <c r="T22" s="83" t="s">
        <v>37</v>
      </c>
      <c r="U22" s="83" t="s">
        <v>38</v>
      </c>
    </row>
    <row r="23" spans="2:21" ht="50.5" customHeight="1">
      <c r="B23" s="7"/>
      <c r="C23" s="30">
        <v>1</v>
      </c>
      <c r="D23" s="54" t="s">
        <v>68</v>
      </c>
      <c r="E23" s="55" t="s">
        <v>125</v>
      </c>
      <c r="F23" s="55" t="s">
        <v>122</v>
      </c>
      <c r="G23" s="55" t="s">
        <v>115</v>
      </c>
      <c r="H23" s="56" t="s">
        <v>11</v>
      </c>
      <c r="I23" s="31">
        <v>27000000</v>
      </c>
      <c r="J23" s="31">
        <v>2700000</v>
      </c>
      <c r="K23" s="57" t="s">
        <v>69</v>
      </c>
      <c r="L23" s="31">
        <f t="shared" ref="L23:L34" si="0">I23-J23</f>
        <v>24300000</v>
      </c>
      <c r="M23" s="57"/>
      <c r="N23" s="11"/>
      <c r="P23" s="61">
        <v>45565</v>
      </c>
      <c r="Q23" s="61">
        <v>45588</v>
      </c>
      <c r="R23" s="61"/>
      <c r="S23" s="61"/>
      <c r="T23" s="61">
        <v>45627</v>
      </c>
      <c r="U23" s="61">
        <v>45682</v>
      </c>
    </row>
    <row r="24" spans="2:21" ht="50.5" customHeight="1">
      <c r="B24" s="7"/>
      <c r="C24" s="30">
        <v>2</v>
      </c>
      <c r="D24" s="54" t="s">
        <v>97</v>
      </c>
      <c r="E24" s="55" t="s">
        <v>125</v>
      </c>
      <c r="F24" s="55" t="s">
        <v>87</v>
      </c>
      <c r="G24" s="55" t="s">
        <v>98</v>
      </c>
      <c r="H24" s="56" t="s">
        <v>13</v>
      </c>
      <c r="I24" s="31">
        <v>5500</v>
      </c>
      <c r="J24" s="31">
        <v>500</v>
      </c>
      <c r="K24" s="57" t="s">
        <v>69</v>
      </c>
      <c r="L24" s="31">
        <f t="shared" si="0"/>
        <v>5000</v>
      </c>
      <c r="M24" s="57"/>
      <c r="N24" s="11"/>
      <c r="P24" s="61"/>
      <c r="Q24" s="61">
        <v>45595</v>
      </c>
      <c r="R24" s="61"/>
      <c r="S24" s="61"/>
      <c r="T24" s="61">
        <v>45595</v>
      </c>
      <c r="U24" s="61">
        <v>45595</v>
      </c>
    </row>
    <row r="25" spans="2:21" ht="50.5" customHeight="1">
      <c r="B25" s="7"/>
      <c r="C25" s="30">
        <v>3</v>
      </c>
      <c r="D25" s="54" t="s">
        <v>71</v>
      </c>
      <c r="E25" s="55" t="s">
        <v>125</v>
      </c>
      <c r="F25" s="55" t="s">
        <v>87</v>
      </c>
      <c r="G25" s="55" t="s">
        <v>101</v>
      </c>
      <c r="H25" s="56" t="s">
        <v>106</v>
      </c>
      <c r="I25" s="31">
        <v>559000</v>
      </c>
      <c r="J25" s="31">
        <v>55900</v>
      </c>
      <c r="K25" s="57" t="s">
        <v>69</v>
      </c>
      <c r="L25" s="31">
        <f t="shared" si="0"/>
        <v>503100</v>
      </c>
      <c r="M25" s="57" t="s">
        <v>72</v>
      </c>
      <c r="N25" s="11"/>
      <c r="P25" s="61"/>
      <c r="Q25" s="61">
        <v>45614</v>
      </c>
      <c r="R25" s="61"/>
      <c r="S25" s="61"/>
      <c r="T25" s="61">
        <v>45614</v>
      </c>
      <c r="U25" s="61">
        <v>45614</v>
      </c>
    </row>
    <row r="26" spans="2:21" ht="50.5" customHeight="1">
      <c r="B26" s="7"/>
      <c r="C26" s="30">
        <v>4</v>
      </c>
      <c r="D26" s="54" t="s">
        <v>73</v>
      </c>
      <c r="E26" s="55" t="s">
        <v>125</v>
      </c>
      <c r="F26" s="55" t="s">
        <v>93</v>
      </c>
      <c r="G26" s="55" t="s">
        <v>120</v>
      </c>
      <c r="H26" s="56" t="s">
        <v>11</v>
      </c>
      <c r="I26" s="31">
        <v>1858200</v>
      </c>
      <c r="J26" s="31"/>
      <c r="K26" s="57"/>
      <c r="L26" s="31">
        <f t="shared" si="0"/>
        <v>1858200</v>
      </c>
      <c r="M26" s="57"/>
      <c r="N26" s="11"/>
      <c r="P26" s="61"/>
      <c r="Q26" s="61"/>
      <c r="R26" s="61"/>
      <c r="S26" s="61"/>
      <c r="T26" s="61"/>
      <c r="U26" s="61">
        <v>45651</v>
      </c>
    </row>
    <row r="27" spans="2:21" ht="50.5" customHeight="1">
      <c r="B27" s="7"/>
      <c r="C27" s="30">
        <v>5</v>
      </c>
      <c r="D27" s="54" t="s">
        <v>74</v>
      </c>
      <c r="E27" s="55" t="s">
        <v>125</v>
      </c>
      <c r="F27" s="55" t="s">
        <v>87</v>
      </c>
      <c r="G27" s="55" t="s">
        <v>100</v>
      </c>
      <c r="H27" s="56" t="s">
        <v>11</v>
      </c>
      <c r="I27" s="31">
        <v>9900000</v>
      </c>
      <c r="J27" s="31">
        <v>900000</v>
      </c>
      <c r="K27" s="57" t="s">
        <v>69</v>
      </c>
      <c r="L27" s="31">
        <f t="shared" si="0"/>
        <v>9000000</v>
      </c>
      <c r="M27" s="57"/>
      <c r="N27" s="11"/>
      <c r="P27" s="61">
        <v>45597</v>
      </c>
      <c r="Q27" s="61">
        <v>45610</v>
      </c>
      <c r="R27" s="61">
        <v>45646</v>
      </c>
      <c r="S27" s="61">
        <v>45650</v>
      </c>
      <c r="T27" s="61">
        <v>45667</v>
      </c>
      <c r="U27" s="61">
        <v>45688</v>
      </c>
    </row>
    <row r="28" spans="2:21" ht="50.5" customHeight="1">
      <c r="B28" s="7"/>
      <c r="C28" s="30">
        <v>6</v>
      </c>
      <c r="D28" s="54" t="s">
        <v>74</v>
      </c>
      <c r="E28" s="55" t="s">
        <v>125</v>
      </c>
      <c r="F28" s="55" t="s">
        <v>89</v>
      </c>
      <c r="G28" s="55" t="s">
        <v>75</v>
      </c>
      <c r="H28" s="56" t="s">
        <v>11</v>
      </c>
      <c r="I28" s="31">
        <v>1848000</v>
      </c>
      <c r="J28" s="31">
        <v>168000</v>
      </c>
      <c r="K28" s="57" t="s">
        <v>69</v>
      </c>
      <c r="L28" s="31">
        <f t="shared" si="0"/>
        <v>1680000</v>
      </c>
      <c r="M28" s="57"/>
      <c r="N28" s="11"/>
      <c r="P28" s="61">
        <v>45597</v>
      </c>
      <c r="Q28" s="61">
        <v>45610</v>
      </c>
      <c r="R28" s="61"/>
      <c r="S28" s="61"/>
      <c r="T28" s="61">
        <v>45667</v>
      </c>
      <c r="U28" s="61">
        <v>45688</v>
      </c>
    </row>
    <row r="29" spans="2:21" ht="50.5" customHeight="1">
      <c r="B29" s="7"/>
      <c r="C29" s="30">
        <v>7</v>
      </c>
      <c r="D29" s="54" t="s">
        <v>102</v>
      </c>
      <c r="E29" s="55" t="s">
        <v>125</v>
      </c>
      <c r="F29" s="55" t="s">
        <v>109</v>
      </c>
      <c r="G29" s="55" t="s">
        <v>103</v>
      </c>
      <c r="H29" s="56" t="s">
        <v>11</v>
      </c>
      <c r="I29" s="31">
        <v>25300000</v>
      </c>
      <c r="J29" s="31">
        <v>2900000</v>
      </c>
      <c r="K29" s="57" t="s">
        <v>105</v>
      </c>
      <c r="L29" s="31">
        <f t="shared" si="0"/>
        <v>22400000</v>
      </c>
      <c r="M29" s="57" t="s">
        <v>104</v>
      </c>
      <c r="N29" s="11"/>
      <c r="P29" s="61">
        <v>45597</v>
      </c>
      <c r="Q29" s="61">
        <v>45610</v>
      </c>
      <c r="R29" s="61"/>
      <c r="S29" s="61"/>
      <c r="T29" s="61">
        <v>45667</v>
      </c>
      <c r="U29" s="61">
        <v>45688</v>
      </c>
    </row>
    <row r="30" spans="2:21" ht="50.5" customHeight="1">
      <c r="B30" s="7"/>
      <c r="C30" s="30">
        <v>8</v>
      </c>
      <c r="D30" s="54" t="s">
        <v>107</v>
      </c>
      <c r="E30" s="55" t="s">
        <v>125</v>
      </c>
      <c r="F30" s="55" t="s">
        <v>93</v>
      </c>
      <c r="G30" s="55" t="s">
        <v>114</v>
      </c>
      <c r="H30" s="56" t="s">
        <v>11</v>
      </c>
      <c r="I30" s="31">
        <v>4500000</v>
      </c>
      <c r="J30" s="31">
        <v>450000</v>
      </c>
      <c r="K30" s="57" t="s">
        <v>69</v>
      </c>
      <c r="L30" s="31">
        <f t="shared" si="0"/>
        <v>4050000</v>
      </c>
      <c r="M30" s="57"/>
      <c r="N30" s="11"/>
      <c r="P30" s="61">
        <v>45597</v>
      </c>
      <c r="Q30" s="61">
        <v>45610</v>
      </c>
      <c r="R30" s="61"/>
      <c r="S30" s="61"/>
      <c r="T30" s="61">
        <v>45672</v>
      </c>
      <c r="U30" s="61">
        <v>45688</v>
      </c>
    </row>
    <row r="31" spans="2:21" ht="50.5" customHeight="1">
      <c r="B31" s="7"/>
      <c r="C31" s="30">
        <v>9</v>
      </c>
      <c r="D31" s="54" t="s">
        <v>108</v>
      </c>
      <c r="E31" s="55" t="s">
        <v>126</v>
      </c>
      <c r="F31" s="55" t="s">
        <v>87</v>
      </c>
      <c r="G31" s="55" t="s">
        <v>110</v>
      </c>
      <c r="H31" s="56" t="s">
        <v>11</v>
      </c>
      <c r="I31" s="31">
        <v>43000000</v>
      </c>
      <c r="J31" s="66">
        <v>4300000</v>
      </c>
      <c r="K31" s="57" t="s">
        <v>69</v>
      </c>
      <c r="L31" s="31">
        <f t="shared" si="0"/>
        <v>38700000</v>
      </c>
      <c r="M31" s="57"/>
      <c r="N31" s="11"/>
      <c r="P31" s="61">
        <v>45597</v>
      </c>
      <c r="Q31" s="61">
        <v>45610</v>
      </c>
      <c r="R31" s="61">
        <v>45646</v>
      </c>
      <c r="S31" s="61">
        <v>45650</v>
      </c>
      <c r="T31" s="61">
        <v>45667</v>
      </c>
      <c r="U31" s="61">
        <v>45688</v>
      </c>
    </row>
    <row r="32" spans="2:21" ht="50.5" customHeight="1">
      <c r="B32" s="7"/>
      <c r="C32" s="30">
        <v>10</v>
      </c>
      <c r="D32" s="54" t="s">
        <v>111</v>
      </c>
      <c r="E32" s="55" t="s">
        <v>127</v>
      </c>
      <c r="F32" s="55" t="s">
        <v>87</v>
      </c>
      <c r="G32" s="14" t="s">
        <v>112</v>
      </c>
      <c r="H32" s="56" t="s">
        <v>11</v>
      </c>
      <c r="I32" s="31">
        <v>12000000</v>
      </c>
      <c r="J32" s="31">
        <v>1200000</v>
      </c>
      <c r="K32" s="57" t="s">
        <v>69</v>
      </c>
      <c r="L32" s="31">
        <f t="shared" si="0"/>
        <v>10800000</v>
      </c>
      <c r="M32" s="57" t="s">
        <v>113</v>
      </c>
      <c r="N32" s="11"/>
      <c r="P32" s="61">
        <v>45597</v>
      </c>
      <c r="Q32" s="61">
        <v>45636</v>
      </c>
      <c r="R32" s="61"/>
      <c r="S32" s="61"/>
      <c r="T32" s="61">
        <v>45677</v>
      </c>
      <c r="U32" s="61">
        <v>45688</v>
      </c>
    </row>
    <row r="33" spans="2:21" ht="50.5" customHeight="1">
      <c r="B33" s="7"/>
      <c r="C33" s="30">
        <v>11</v>
      </c>
      <c r="D33" s="54" t="s">
        <v>70</v>
      </c>
      <c r="E33" s="55" t="s">
        <v>128</v>
      </c>
      <c r="F33" s="55" t="s">
        <v>116</v>
      </c>
      <c r="G33" s="55" t="s">
        <v>118</v>
      </c>
      <c r="H33" s="56" t="s">
        <v>11</v>
      </c>
      <c r="I33" s="31">
        <v>42750000</v>
      </c>
      <c r="J33" s="31">
        <v>4275000</v>
      </c>
      <c r="K33" s="57" t="s">
        <v>69</v>
      </c>
      <c r="L33" s="31">
        <f t="shared" si="0"/>
        <v>38475000</v>
      </c>
      <c r="M33" s="57"/>
      <c r="N33" s="11"/>
      <c r="P33" s="61">
        <v>45597</v>
      </c>
      <c r="Q33" s="61">
        <v>45610</v>
      </c>
      <c r="R33" s="61">
        <v>45646</v>
      </c>
      <c r="S33" s="61"/>
      <c r="T33" s="61">
        <v>45667</v>
      </c>
      <c r="U33" s="61">
        <v>45688</v>
      </c>
    </row>
    <row r="34" spans="2:21" ht="50.5" customHeight="1">
      <c r="B34" s="7"/>
      <c r="C34" s="30">
        <v>12</v>
      </c>
      <c r="D34" s="54" t="s">
        <v>117</v>
      </c>
      <c r="E34" s="55" t="s">
        <v>128</v>
      </c>
      <c r="F34" s="55" t="s">
        <v>116</v>
      </c>
      <c r="G34" s="55" t="s">
        <v>119</v>
      </c>
      <c r="H34" s="56" t="s">
        <v>11</v>
      </c>
      <c r="I34" s="31">
        <v>9143000</v>
      </c>
      <c r="J34" s="31">
        <v>914300</v>
      </c>
      <c r="K34" s="57" t="s">
        <v>69</v>
      </c>
      <c r="L34" s="31">
        <f t="shared" si="0"/>
        <v>8228700</v>
      </c>
      <c r="M34" s="57"/>
      <c r="N34" s="11"/>
      <c r="P34" s="61">
        <v>45597</v>
      </c>
      <c r="Q34" s="61">
        <v>45610</v>
      </c>
      <c r="R34" s="61"/>
      <c r="S34" s="61"/>
      <c r="T34" s="61">
        <v>45667</v>
      </c>
      <c r="U34" s="61">
        <v>45688</v>
      </c>
    </row>
    <row r="35" spans="2:21" ht="16.75" customHeight="1">
      <c r="B35" s="7"/>
      <c r="D35" s="12"/>
      <c r="E35" s="12"/>
      <c r="F35" s="12"/>
      <c r="G35" s="12"/>
      <c r="H35" s="32"/>
      <c r="I35" s="33"/>
      <c r="J35" s="33"/>
      <c r="K35" s="34"/>
      <c r="L35" s="34"/>
      <c r="M35" s="34"/>
      <c r="N35" s="11"/>
      <c r="P35" s="35"/>
      <c r="Q35" s="35"/>
      <c r="R35" s="35"/>
      <c r="S35" s="35"/>
      <c r="T35" s="35"/>
      <c r="U35" s="35"/>
    </row>
    <row r="36" spans="2:21" ht="29.5" customHeight="1">
      <c r="B36" s="36"/>
      <c r="C36" s="60" t="s">
        <v>39</v>
      </c>
      <c r="D36" s="12"/>
      <c r="E36" s="12"/>
      <c r="F36" s="12"/>
      <c r="G36" s="10"/>
      <c r="H36" s="37"/>
      <c r="I36" s="38"/>
      <c r="J36" s="38"/>
      <c r="K36" s="39"/>
      <c r="L36" s="39"/>
      <c r="M36" s="39"/>
      <c r="N36" s="11"/>
    </row>
    <row r="37" spans="2:21" ht="50.5" customHeight="1">
      <c r="B37" s="7"/>
      <c r="C37" s="62">
        <v>1</v>
      </c>
      <c r="D37" s="54" t="s">
        <v>76</v>
      </c>
      <c r="E37" s="55" t="s">
        <v>129</v>
      </c>
      <c r="F37" s="55" t="s">
        <v>121</v>
      </c>
      <c r="G37" s="54" t="s">
        <v>92</v>
      </c>
      <c r="H37" s="56" t="s">
        <v>11</v>
      </c>
      <c r="I37" s="31">
        <v>1100000</v>
      </c>
      <c r="J37" s="31">
        <f>I37</f>
        <v>1100000</v>
      </c>
      <c r="K37" s="57" t="s">
        <v>77</v>
      </c>
      <c r="L37" s="40"/>
      <c r="M37" s="57"/>
      <c r="N37" s="11"/>
    </row>
    <row r="38" spans="2:21" ht="50.5" customHeight="1">
      <c r="B38" s="7"/>
      <c r="C38" s="62">
        <v>2</v>
      </c>
      <c r="D38" s="54" t="s">
        <v>78</v>
      </c>
      <c r="E38" s="55" t="s">
        <v>125</v>
      </c>
      <c r="F38" s="55" t="s">
        <v>93</v>
      </c>
      <c r="G38" s="54" t="s">
        <v>79</v>
      </c>
      <c r="H38" s="56" t="s">
        <v>11</v>
      </c>
      <c r="I38" s="31">
        <v>6600000</v>
      </c>
      <c r="J38" s="31">
        <f>I38</f>
        <v>6600000</v>
      </c>
      <c r="K38" s="57" t="s">
        <v>80</v>
      </c>
      <c r="L38" s="40"/>
      <c r="M38" s="57"/>
      <c r="N38" s="11"/>
    </row>
    <row r="39" spans="2:21" ht="50.5" customHeight="1">
      <c r="B39" s="7"/>
      <c r="C39" s="62">
        <v>3</v>
      </c>
      <c r="D39" s="54" t="s">
        <v>81</v>
      </c>
      <c r="E39" s="55" t="s">
        <v>125</v>
      </c>
      <c r="F39" s="55" t="s">
        <v>93</v>
      </c>
      <c r="G39" s="54" t="s">
        <v>82</v>
      </c>
      <c r="H39" s="56" t="s">
        <v>11</v>
      </c>
      <c r="I39" s="31">
        <v>8800000</v>
      </c>
      <c r="J39" s="31">
        <f>I39</f>
        <v>8800000</v>
      </c>
      <c r="K39" s="57" t="s">
        <v>80</v>
      </c>
      <c r="L39" s="40"/>
      <c r="M39" s="57"/>
      <c r="N39" s="11"/>
    </row>
    <row r="40" spans="2:21" ht="50.5" customHeight="1">
      <c r="B40" s="7"/>
      <c r="C40" s="62">
        <v>4</v>
      </c>
      <c r="D40" s="54" t="s">
        <v>83</v>
      </c>
      <c r="E40" s="55" t="s">
        <v>129</v>
      </c>
      <c r="F40" s="55" t="s">
        <v>121</v>
      </c>
      <c r="G40" s="54" t="s">
        <v>84</v>
      </c>
      <c r="H40" s="56" t="s">
        <v>11</v>
      </c>
      <c r="I40" s="31">
        <v>250000000</v>
      </c>
      <c r="J40" s="31">
        <f>I40</f>
        <v>250000000</v>
      </c>
      <c r="K40" s="57" t="s">
        <v>80</v>
      </c>
      <c r="L40" s="40"/>
      <c r="M40" s="57"/>
      <c r="N40" s="11"/>
    </row>
    <row r="41" spans="2:21" ht="50.5" customHeight="1">
      <c r="B41" s="7"/>
      <c r="C41" s="62"/>
      <c r="D41" s="54"/>
      <c r="E41" s="55"/>
      <c r="F41" s="55"/>
      <c r="G41" s="54"/>
      <c r="H41" s="56"/>
      <c r="I41" s="31"/>
      <c r="J41" s="31">
        <f>I41</f>
        <v>0</v>
      </c>
      <c r="K41" s="57"/>
      <c r="L41" s="40"/>
      <c r="M41" s="57"/>
      <c r="N41" s="11"/>
    </row>
    <row r="42" spans="2:21" ht="15" customHeight="1">
      <c r="B42" s="7"/>
      <c r="D42" s="41"/>
      <c r="E42" s="41"/>
      <c r="F42" s="41"/>
      <c r="G42" s="41"/>
      <c r="I42" s="42"/>
      <c r="J42" s="43"/>
      <c r="N42" s="11"/>
    </row>
    <row r="43" spans="2:21" s="75" customFormat="1" ht="48.75" customHeight="1">
      <c r="B43" s="86"/>
      <c r="D43" s="87"/>
      <c r="E43" s="87"/>
      <c r="F43" s="87"/>
      <c r="H43" s="88" t="s">
        <v>40</v>
      </c>
      <c r="I43" s="44">
        <f>SUM(I23:I41)</f>
        <v>444363700</v>
      </c>
      <c r="J43" s="44">
        <f>SUM(J23:J41)</f>
        <v>284363700</v>
      </c>
      <c r="K43" s="75" t="s">
        <v>41</v>
      </c>
      <c r="L43" s="45">
        <f>I43-J43</f>
        <v>160000000</v>
      </c>
      <c r="M43" s="75" t="s">
        <v>42</v>
      </c>
      <c r="N43" s="89"/>
    </row>
    <row r="44" spans="2:21" ht="15" customHeight="1" thickBot="1">
      <c r="B44" s="20"/>
      <c r="C44" s="21"/>
      <c r="D44" s="47"/>
      <c r="E44" s="47"/>
      <c r="F44" s="47"/>
      <c r="G44" s="47"/>
      <c r="H44" s="22"/>
      <c r="I44" s="21"/>
      <c r="J44" s="23"/>
      <c r="K44" s="21"/>
      <c r="L44" s="23"/>
      <c r="M44" s="21"/>
      <c r="N44" s="24"/>
    </row>
    <row r="45" spans="2:21" ht="15" customHeight="1" thickBot="1">
      <c r="D45" s="41"/>
      <c r="E45" s="41"/>
      <c r="F45" s="41"/>
      <c r="G45" s="41"/>
    </row>
    <row r="46" spans="2:21" ht="15" customHeight="1">
      <c r="B46" s="2"/>
      <c r="C46" s="3"/>
      <c r="D46" s="48"/>
      <c r="E46" s="48"/>
      <c r="F46" s="48"/>
      <c r="G46" s="48"/>
      <c r="H46" s="4"/>
      <c r="I46" s="3"/>
      <c r="J46" s="5"/>
      <c r="K46" s="3"/>
      <c r="L46" s="5"/>
      <c r="M46" s="3"/>
      <c r="N46" s="6"/>
    </row>
    <row r="47" spans="2:21" s="71" customFormat="1" ht="48.75" customHeight="1">
      <c r="B47" s="58" t="s">
        <v>43</v>
      </c>
      <c r="C47" s="85" t="s">
        <v>23</v>
      </c>
      <c r="D47" s="78" t="s">
        <v>44</v>
      </c>
      <c r="E47" s="78" t="s">
        <v>124</v>
      </c>
      <c r="F47" s="79" t="s">
        <v>45</v>
      </c>
      <c r="G47" s="79" t="s">
        <v>46</v>
      </c>
      <c r="H47" s="80" t="s">
        <v>47</v>
      </c>
      <c r="I47" s="80" t="s">
        <v>48</v>
      </c>
      <c r="J47" s="138" t="s">
        <v>49</v>
      </c>
      <c r="K47" s="139"/>
      <c r="L47" s="139"/>
      <c r="M47" s="140"/>
      <c r="N47" s="82"/>
    </row>
    <row r="48" spans="2:21" ht="50.5" customHeight="1">
      <c r="B48" s="58"/>
      <c r="C48" s="63">
        <v>1</v>
      </c>
      <c r="D48" s="65"/>
      <c r="E48" s="65"/>
      <c r="F48" s="57"/>
      <c r="G48" s="57"/>
      <c r="H48" s="56"/>
      <c r="I48" s="31"/>
      <c r="J48" s="129"/>
      <c r="K48" s="132"/>
      <c r="L48" s="132"/>
      <c r="M48" s="133"/>
      <c r="N48" s="11"/>
    </row>
    <row r="49" spans="2:14" ht="50.5" customHeight="1">
      <c r="B49" s="7"/>
      <c r="C49" s="62"/>
      <c r="D49" s="55"/>
      <c r="E49" s="55"/>
      <c r="F49" s="55"/>
      <c r="G49" s="55"/>
      <c r="H49" s="8"/>
      <c r="I49" s="64"/>
      <c r="J49" s="129"/>
      <c r="K49" s="130"/>
      <c r="L49" s="130"/>
      <c r="M49" s="131"/>
      <c r="N49" s="11"/>
    </row>
    <row r="50" spans="2:14" ht="15" customHeight="1">
      <c r="B50" s="7"/>
      <c r="K50" s="49"/>
      <c r="L50" s="50"/>
      <c r="N50" s="11"/>
    </row>
    <row r="51" spans="2:14" s="14" customFormat="1" ht="48.75" customHeight="1">
      <c r="B51" s="36"/>
      <c r="H51" s="96" t="s">
        <v>50</v>
      </c>
      <c r="I51" s="45">
        <f>SUM(I48:I49)</f>
        <v>0</v>
      </c>
      <c r="K51" s="51"/>
      <c r="L51" s="51"/>
      <c r="N51" s="46"/>
    </row>
    <row r="52" spans="2:14" ht="15" customHeight="1" thickBot="1">
      <c r="B52" s="20"/>
      <c r="C52" s="21"/>
      <c r="D52" s="21"/>
      <c r="E52" s="21"/>
      <c r="F52" s="21"/>
      <c r="G52" s="21"/>
      <c r="H52" s="22"/>
      <c r="I52" s="21"/>
      <c r="J52" s="23"/>
      <c r="K52" s="52"/>
      <c r="L52" s="52"/>
      <c r="M52" s="21"/>
      <c r="N52" s="24"/>
    </row>
    <row r="53" spans="2:14" ht="15" customHeight="1" thickBot="1">
      <c r="H53" s="53"/>
      <c r="I53" s="49"/>
      <c r="J53" s="50"/>
      <c r="K53" s="49"/>
      <c r="L53" s="50"/>
      <c r="M53" s="49"/>
    </row>
    <row r="54" spans="2:14" s="71" customFormat="1" ht="15" customHeight="1">
      <c r="B54" s="97"/>
      <c r="C54" s="98"/>
      <c r="D54" s="98"/>
      <c r="E54" s="98"/>
      <c r="F54" s="98"/>
      <c r="G54" s="98"/>
      <c r="H54" s="99"/>
      <c r="I54" s="99"/>
      <c r="J54" s="100"/>
      <c r="K54" s="100"/>
      <c r="L54" s="101"/>
      <c r="M54" s="101"/>
      <c r="N54" s="102"/>
    </row>
    <row r="55" spans="2:14" s="71" customFormat="1" ht="48.75" customHeight="1">
      <c r="B55" s="58" t="s">
        <v>51</v>
      </c>
      <c r="C55" s="103" t="s">
        <v>52</v>
      </c>
      <c r="D55" s="104" t="s">
        <v>53</v>
      </c>
      <c r="E55" s="104" t="s">
        <v>53</v>
      </c>
      <c r="F55" s="105">
        <f>F58-F57-F56</f>
        <v>364363700</v>
      </c>
      <c r="G55" s="106" t="s">
        <v>54</v>
      </c>
      <c r="H55" s="107"/>
      <c r="I55" s="108"/>
      <c r="J55" s="109"/>
      <c r="K55" s="107"/>
      <c r="L55" s="107"/>
      <c r="M55" s="108"/>
      <c r="N55" s="82"/>
    </row>
    <row r="56" spans="2:14" s="71" customFormat="1" ht="48.75" customHeight="1">
      <c r="B56" s="58"/>
      <c r="C56" s="103" t="s">
        <v>55</v>
      </c>
      <c r="D56" s="104" t="s">
        <v>56</v>
      </c>
      <c r="E56" s="104" t="s">
        <v>56</v>
      </c>
      <c r="F56" s="105">
        <f>ROUNDDOWN(F59/2, -3)</f>
        <v>80000000</v>
      </c>
      <c r="G56" s="106" t="s">
        <v>57</v>
      </c>
      <c r="H56" s="107"/>
      <c r="I56" s="108"/>
      <c r="J56" s="109"/>
      <c r="K56" s="107"/>
      <c r="L56" s="107"/>
      <c r="M56" s="108"/>
      <c r="N56" s="82"/>
    </row>
    <row r="57" spans="2:14" s="71" customFormat="1" ht="48.75" customHeight="1">
      <c r="B57" s="58"/>
      <c r="C57" s="103" t="s">
        <v>58</v>
      </c>
      <c r="D57" s="104" t="s">
        <v>59</v>
      </c>
      <c r="E57" s="104" t="s">
        <v>59</v>
      </c>
      <c r="F57" s="105">
        <f>I51</f>
        <v>0</v>
      </c>
      <c r="G57" s="106" t="s">
        <v>54</v>
      </c>
      <c r="H57" s="107"/>
      <c r="I57" s="108"/>
      <c r="J57" s="109"/>
      <c r="K57" s="107"/>
      <c r="L57" s="107"/>
      <c r="M57" s="108"/>
      <c r="N57" s="82"/>
    </row>
    <row r="58" spans="2:14" s="71" customFormat="1" ht="48.75" customHeight="1">
      <c r="B58" s="58"/>
      <c r="C58" s="103" t="s">
        <v>60</v>
      </c>
      <c r="D58" s="104" t="s">
        <v>61</v>
      </c>
      <c r="E58" s="104" t="s">
        <v>61</v>
      </c>
      <c r="F58" s="105">
        <f>I43</f>
        <v>444363700</v>
      </c>
      <c r="G58" s="106" t="s">
        <v>54</v>
      </c>
      <c r="H58" s="107"/>
      <c r="I58" s="108"/>
      <c r="J58" s="109"/>
      <c r="K58" s="107"/>
      <c r="L58" s="107"/>
      <c r="M58" s="108"/>
      <c r="N58" s="82"/>
    </row>
    <row r="59" spans="2:14" s="71" customFormat="1" ht="48.75" customHeight="1">
      <c r="B59" s="58"/>
      <c r="C59" s="103" t="s">
        <v>62</v>
      </c>
      <c r="D59" s="104" t="s">
        <v>63</v>
      </c>
      <c r="E59" s="104" t="s">
        <v>63</v>
      </c>
      <c r="F59" s="105">
        <f>L43-F60</f>
        <v>160000000</v>
      </c>
      <c r="G59" s="106" t="s">
        <v>54</v>
      </c>
      <c r="H59" s="107"/>
      <c r="I59" s="108"/>
      <c r="J59" s="109"/>
      <c r="K59" s="107"/>
      <c r="L59" s="107"/>
      <c r="M59" s="108"/>
      <c r="N59" s="82"/>
    </row>
    <row r="60" spans="2:14" s="71" customFormat="1" ht="48.75" customHeight="1">
      <c r="B60" s="58"/>
      <c r="C60" s="103" t="s">
        <v>64</v>
      </c>
      <c r="D60" s="104" t="s">
        <v>65</v>
      </c>
      <c r="E60" s="104" t="s">
        <v>65</v>
      </c>
      <c r="F60" s="105">
        <f>IF(L43&gt;M4,L43-M4,0)</f>
        <v>0</v>
      </c>
      <c r="G60" s="110" t="s">
        <v>66</v>
      </c>
      <c r="H60" s="107"/>
      <c r="I60" s="108"/>
      <c r="J60" s="111"/>
      <c r="K60" s="107"/>
      <c r="L60" s="107"/>
      <c r="M60" s="108"/>
      <c r="N60" s="82"/>
    </row>
    <row r="61" spans="2:14" s="71" customFormat="1" ht="15" customHeight="1" thickBot="1">
      <c r="B61" s="112"/>
      <c r="C61" s="113"/>
      <c r="D61" s="113"/>
      <c r="E61" s="113"/>
      <c r="F61" s="113"/>
      <c r="G61" s="113"/>
      <c r="H61" s="114"/>
      <c r="I61" s="115"/>
      <c r="J61" s="116"/>
      <c r="K61" s="116"/>
      <c r="L61" s="117"/>
      <c r="M61" s="115"/>
      <c r="N61" s="118"/>
    </row>
    <row r="62" spans="2:14" ht="48.75" customHeight="1">
      <c r="H62" s="53"/>
      <c r="I62" s="49"/>
      <c r="J62" s="50"/>
      <c r="K62" s="49"/>
      <c r="L62" s="50"/>
      <c r="M62" s="49"/>
    </row>
    <row r="63" spans="2:14" ht="48.75" customHeight="1">
      <c r="H63" s="53"/>
      <c r="I63" s="49"/>
      <c r="J63" s="50"/>
      <c r="K63" s="49"/>
      <c r="L63" s="50"/>
      <c r="M63" s="49"/>
    </row>
  </sheetData>
  <sheetProtection sheet="1" formatCells="0" formatColumns="0" formatRows="0" insertRows="0" deleteRows="0" selectLockedCells="1" sort="0" autoFilter="0"/>
  <mergeCells count="8">
    <mergeCell ref="B1:O1"/>
    <mergeCell ref="J48:M48"/>
    <mergeCell ref="J49:M49"/>
    <mergeCell ref="I3:J3"/>
    <mergeCell ref="I4:J4"/>
    <mergeCell ref="J47:M47"/>
    <mergeCell ref="E3:H3"/>
    <mergeCell ref="E4:H4"/>
  </mergeCells>
  <phoneticPr fontId="4"/>
  <dataValidations count="3">
    <dataValidation type="list" allowBlank="1" showInputMessage="1" showErrorMessage="1" sqref="F35" xr:uid="{1561D781-BEEE-4C15-ADEE-1CA0147A694A}">
      <formula1>$F$7:$F$12</formula1>
    </dataValidation>
    <dataValidation type="list" allowBlank="1" showInputMessage="1" showErrorMessage="1" sqref="H37:H41 H23:H34" xr:uid="{DABAA35B-B956-45EA-B91F-880DAC969BBC}">
      <formula1>$G$7:$G$10</formula1>
    </dataValidation>
    <dataValidation type="list" allowBlank="1" showInputMessage="1" showErrorMessage="1" sqref="H48:H49" xr:uid="{8A6F022A-3AD4-404C-9A33-1A383372C766}">
      <formula1>$G$13:$G$15</formula1>
    </dataValidation>
  </dataValidations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収支報告書</vt:lpstr>
      <vt:lpstr>収支報告書記入例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2023-10-30T08:56:36Z</dcterms:created>
  <dcterms:modified xsi:type="dcterms:W3CDTF">2024-07-10T07:04:07Z</dcterms:modified>
  <cp:category/>
  <cp:contentStatus/>
</cp:coreProperties>
</file>