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111" documentId="8_{37AAC6A7-FA50-4821-9D6B-1136D7D623B3}" xr6:coauthVersionLast="47" xr6:coauthVersionMax="47" xr10:uidLastSave="{890209D3-69CD-4F7F-9CB9-369AF303768E}"/>
  <workbookProtection workbookAlgorithmName="SHA-512" workbookHashValue="QsUuSUnuG3Q3X72ClA7/55mINcmzlYrr1TOGK0P7YQxZyccKyPKn6SpNAlkgMzgvpXE7OuuLMEwZGVuBmPVa2g==" workbookSaltValue="UV0h0YBw9lmuLxa54wcRNQ==" workbookSpinCount="100000" lockStructure="1"/>
  <bookViews>
    <workbookView xWindow="28680" yWindow="-120" windowWidth="29040" windowHeight="15720" tabRatio="854" xr2:uid="{A8532B9E-B295-459C-A891-D8DD7CFE7A7A}"/>
  </bookViews>
  <sheets>
    <sheet name="収支報告書" sheetId="1" r:id="rId1"/>
    <sheet name="※公開する時は非表示にする※リストの値" sheetId="7" state="hidden" r:id="rId2"/>
    <sheet name="収支報告書記入例(実写、アニメ)" sheetId="4" r:id="rId3"/>
    <sheet name="収支報告書記入例(ゲーム)" sheetId="8" r:id="rId4"/>
    <sheet name="渡航者リスト" sheetId="2" r:id="rId5"/>
    <sheet name="渡航者リスト記入例" sheetId="3" r:id="rId6"/>
  </sheets>
  <externalReferences>
    <externalReference r:id="rId7"/>
  </externalReferences>
  <definedNames>
    <definedName name="アニメ＿スタッフ費・キャスト費">※公開する時は非表示にする※リストの値!#REF!</definedName>
    <definedName name="アニメ＿ポストプロダクションに関する費用">※公開する時は非表示にする※リストの値!#REF!</definedName>
    <definedName name="アニメ＿制作関係費">※公開する時は非表示にする※リストの値!#REF!</definedName>
    <definedName name="アニメ＿製作関係費">※公開する時は非表示にする※リストの値!#REF!</definedName>
    <definedName name="ゲーム_スタッフ費・キャスト費">※公開する時は非表示にする※リストの値!#REF!</definedName>
    <definedName name="ゲーム_ポストプロダクションに関する費用">※公開する時は非表示にする※リストの値!#REF!</definedName>
    <definedName name="ゲーム_開発関係費">※公開する時は非表示にする※リストの値!#REF!</definedName>
    <definedName name="ゲーム_製作関係費">※公開する時は非表示にする※リストの値!#REF!</definedName>
    <definedName name="実写＿スタッフ費・キャスト費">※公開する時は非表示にする※リストの値!#REF!</definedName>
    <definedName name="実写＿ポストプロダクションに関する費用">※公開する時は非表示にする※リストの値!#REF!</definedName>
    <definedName name="実写＿制作関係費">※公開する時は非表示にする※リストの値!#REF!</definedName>
    <definedName name="実写＿製作関係費">※公開する時は非表示にする※リストの値!#REF!</definedName>
    <definedName name="収入">[1]リストの値!$G$3:$G$5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4" l="1"/>
  <c r="K31" i="4"/>
  <c r="K32" i="4"/>
  <c r="K29" i="8" l="1"/>
  <c r="K28" i="8"/>
  <c r="K24" i="8"/>
  <c r="K23" i="8"/>
  <c r="H51" i="8"/>
  <c r="E57" i="8" s="1"/>
  <c r="H43" i="8"/>
  <c r="E58" i="8" s="1"/>
  <c r="I41" i="8"/>
  <c r="I40" i="8"/>
  <c r="I39" i="8"/>
  <c r="I38" i="8"/>
  <c r="I37" i="8"/>
  <c r="K34" i="8"/>
  <c r="K33" i="8"/>
  <c r="K32" i="8"/>
  <c r="K31" i="8"/>
  <c r="K30" i="8"/>
  <c r="K27" i="8"/>
  <c r="K26" i="8"/>
  <c r="K25" i="8"/>
  <c r="G9" i="8"/>
  <c r="I43" i="8" l="1"/>
  <c r="K43" i="8" s="1"/>
  <c r="E60" i="8" l="1"/>
  <c r="E59" i="8" s="1"/>
  <c r="E56" i="8" s="1"/>
  <c r="E55" i="8" s="1"/>
  <c r="K11" i="1" l="1"/>
  <c r="K12" i="1"/>
  <c r="K13" i="1"/>
  <c r="K14" i="1"/>
  <c r="K15" i="1"/>
  <c r="K16" i="1"/>
  <c r="K17" i="1"/>
  <c r="K18" i="1"/>
  <c r="K19" i="1"/>
  <c r="K20" i="1"/>
  <c r="K21" i="1"/>
  <c r="K10" i="1"/>
  <c r="K27" i="4"/>
  <c r="K25" i="4" l="1"/>
  <c r="K26" i="4"/>
  <c r="K28" i="4"/>
  <c r="K29" i="4"/>
  <c r="I25" i="1"/>
  <c r="I26" i="1"/>
  <c r="I27" i="1"/>
  <c r="I28" i="1"/>
  <c r="I24" i="1"/>
  <c r="I38" i="4" l="1"/>
  <c r="I39" i="4"/>
  <c r="I40" i="4"/>
  <c r="I41" i="4"/>
  <c r="I37" i="4"/>
  <c r="K24" i="4"/>
  <c r="K33" i="4"/>
  <c r="K34" i="4"/>
  <c r="K23" i="4"/>
  <c r="H51" i="4" l="1"/>
  <c r="E57" i="4" s="1"/>
  <c r="I43" i="4"/>
  <c r="H43" i="4"/>
  <c r="G9" i="4"/>
  <c r="H38" i="1"/>
  <c r="E58" i="4" l="1"/>
  <c r="K43" i="4"/>
  <c r="E44" i="1"/>
  <c r="H30" i="1"/>
  <c r="E60" i="4" l="1"/>
  <c r="E59" i="4" s="1"/>
  <c r="E56" i="4" s="1"/>
  <c r="E55" i="4" s="1"/>
  <c r="E45" i="1"/>
  <c r="I30" i="1"/>
  <c r="K30" i="1" s="1"/>
  <c r="E47" i="1" l="1"/>
  <c r="E46" i="1" s="1"/>
  <c r="E43" i="1" s="1"/>
  <c r="E42" i="1" s="1"/>
</calcChain>
</file>

<file path=xl/sharedStrings.xml><?xml version="1.0" encoding="utf-8"?>
<sst xmlns="http://schemas.openxmlformats.org/spreadsheetml/2006/main" count="407" uniqueCount="174">
  <si>
    <t>概要</t>
    <rPh sb="0" eb="2">
      <t>ガイヨウ</t>
    </rPh>
    <phoneticPr fontId="5"/>
  </si>
  <si>
    <t>事業者名</t>
    <rPh sb="0" eb="4">
      <t>ジギョウシャメイ</t>
    </rPh>
    <phoneticPr fontId="5"/>
  </si>
  <si>
    <t>事業開始日
（交付決定通知書を参照）</t>
    <rPh sb="0" eb="2">
      <t>ジギョウ</t>
    </rPh>
    <rPh sb="2" eb="5">
      <t>カイシビ</t>
    </rPh>
    <phoneticPr fontId="9"/>
  </si>
  <si>
    <t>事業管理番号</t>
    <phoneticPr fontId="5"/>
  </si>
  <si>
    <t>事業名</t>
    <phoneticPr fontId="5"/>
  </si>
  <si>
    <t>事業完了日
（交付決定通知書を参照）</t>
    <rPh sb="0" eb="2">
      <t>ジギョウ</t>
    </rPh>
    <rPh sb="3" eb="4">
      <t>リョウ</t>
    </rPh>
    <rPh sb="4" eb="5">
      <t>ヒ</t>
    </rPh>
    <phoneticPr fontId="5"/>
  </si>
  <si>
    <t>※収支報告書の記入例を参考にしてご記入をお願い致します。</t>
    <phoneticPr fontId="5"/>
  </si>
  <si>
    <t>2分の１</t>
    <rPh sb="1" eb="2">
      <t>ブn</t>
    </rPh>
    <phoneticPr fontId="5"/>
  </si>
  <si>
    <t>実写-製作関係費</t>
    <rPh sb="0" eb="2">
      <t>ジッシャ</t>
    </rPh>
    <rPh sb="3" eb="5">
      <t>セイサク</t>
    </rPh>
    <rPh sb="5" eb="7">
      <t>セイサク</t>
    </rPh>
    <rPh sb="7" eb="8">
      <t>ヒヨウ</t>
    </rPh>
    <phoneticPr fontId="5"/>
  </si>
  <si>
    <t>銀行振込</t>
    <rPh sb="0" eb="4">
      <t>ギンコウフリコミ</t>
    </rPh>
    <phoneticPr fontId="4"/>
  </si>
  <si>
    <t>実写-制作関係費</t>
    <rPh sb="0" eb="2">
      <t>ジッシャ</t>
    </rPh>
    <rPh sb="3" eb="7">
      <t>セイサク</t>
    </rPh>
    <rPh sb="7" eb="8">
      <t>ヒヨウ</t>
    </rPh>
    <phoneticPr fontId="5"/>
  </si>
  <si>
    <t>現金</t>
    <rPh sb="0" eb="2">
      <t>ゲンキン</t>
    </rPh>
    <phoneticPr fontId="4"/>
  </si>
  <si>
    <t>実写-スタッフ・キャスト費</t>
    <rPh sb="0" eb="2">
      <t>ジッシャ</t>
    </rPh>
    <rPh sb="12" eb="13">
      <t>ヒヨウ</t>
    </rPh>
    <phoneticPr fontId="5"/>
  </si>
  <si>
    <t>クレジットカード</t>
    <phoneticPr fontId="4"/>
  </si>
  <si>
    <t>実写-ポストプロダクションに関する費用</t>
    <rPh sb="0" eb="2">
      <t>ジッシャ</t>
    </rPh>
    <rPh sb="14" eb="15">
      <t>カンス</t>
    </rPh>
    <rPh sb="17" eb="19">
      <t>ヒヨウ</t>
    </rPh>
    <phoneticPr fontId="5"/>
  </si>
  <si>
    <t>小切手または支払手形</t>
    <rPh sb="0" eb="3">
      <t>コギッテ</t>
    </rPh>
    <rPh sb="6" eb="10">
      <t>シハライテガタ</t>
    </rPh>
    <phoneticPr fontId="4"/>
  </si>
  <si>
    <t>アニメ-製作関係費</t>
    <rPh sb="4" eb="6">
      <t>セイサク</t>
    </rPh>
    <rPh sb="6" eb="8">
      <t>セイサク</t>
    </rPh>
    <rPh sb="8" eb="9">
      <t>ヒヨウ</t>
    </rPh>
    <phoneticPr fontId="5"/>
  </si>
  <si>
    <t>アニメ-制作関係費</t>
    <rPh sb="4" eb="8">
      <t>セイサク</t>
    </rPh>
    <rPh sb="8" eb="9">
      <t>ヒヨウ</t>
    </rPh>
    <phoneticPr fontId="5"/>
  </si>
  <si>
    <t>アニメ-スタッフ・キャスト費</t>
    <rPh sb="10" eb="11">
      <t>ヒヨウ</t>
    </rPh>
    <phoneticPr fontId="5"/>
  </si>
  <si>
    <t>アニメ-ポストプロダクションに関する費用</t>
    <rPh sb="12" eb="13">
      <t>カンス</t>
    </rPh>
    <rPh sb="15" eb="17">
      <t>ヒヨウ</t>
    </rPh>
    <phoneticPr fontId="5"/>
  </si>
  <si>
    <t>支出</t>
    <rPh sb="0" eb="2">
      <t>シシュツ</t>
    </rPh>
    <phoneticPr fontId="5"/>
  </si>
  <si>
    <t>NO</t>
    <phoneticPr fontId="9"/>
  </si>
  <si>
    <t>支払先名称</t>
    <rPh sb="0" eb="3">
      <t>シハライサキ</t>
    </rPh>
    <rPh sb="3" eb="5">
      <t>メイショウ</t>
    </rPh>
    <phoneticPr fontId="9"/>
  </si>
  <si>
    <t>費用種別
(※プルダウンから選択)</t>
    <rPh sb="0" eb="4">
      <t>ヒヨウシュベツ</t>
    </rPh>
    <phoneticPr fontId="5"/>
  </si>
  <si>
    <t>支払方法
(※プルダウンから選択)</t>
    <rPh sb="0" eb="4">
      <t>シハライ</t>
    </rPh>
    <phoneticPr fontId="5"/>
  </si>
  <si>
    <t>支払額</t>
    <rPh sb="0" eb="3">
      <t>シハライ</t>
    </rPh>
    <phoneticPr fontId="9"/>
  </si>
  <si>
    <t>備考</t>
    <rPh sb="0" eb="2">
      <t>ビコウ</t>
    </rPh>
    <phoneticPr fontId="5"/>
  </si>
  <si>
    <t>A.見積日</t>
    <rPh sb="2" eb="4">
      <t>ミツモ</t>
    </rPh>
    <rPh sb="4" eb="5">
      <t>ビ</t>
    </rPh>
    <phoneticPr fontId="5"/>
  </si>
  <si>
    <t>B.発注日</t>
    <rPh sb="2" eb="5">
      <t>ハッチュウビ</t>
    </rPh>
    <phoneticPr fontId="5"/>
  </si>
  <si>
    <r>
      <t xml:space="preserve">C.納品日
</t>
    </r>
    <r>
      <rPr>
        <sz val="12"/>
        <color indexed="8"/>
        <rFont val="Meiryo UI"/>
        <family val="2"/>
        <charset val="128"/>
      </rPr>
      <t>※ある場合のみ</t>
    </r>
    <rPh sb="2" eb="5">
      <t>ノウヒンビ</t>
    </rPh>
    <rPh sb="9" eb="11">
      <t>バアイ</t>
    </rPh>
    <phoneticPr fontId="5"/>
  </si>
  <si>
    <r>
      <t xml:space="preserve">D.検収日
</t>
    </r>
    <r>
      <rPr>
        <sz val="12"/>
        <color indexed="8"/>
        <rFont val="Meiryo UI"/>
        <family val="2"/>
        <charset val="128"/>
      </rPr>
      <t>※ある場合のみ</t>
    </r>
    <rPh sb="2" eb="4">
      <t>ケンシュウ</t>
    </rPh>
    <rPh sb="4" eb="5">
      <t>ビ</t>
    </rPh>
    <rPh sb="9" eb="11">
      <t>バアイ</t>
    </rPh>
    <phoneticPr fontId="5"/>
  </si>
  <si>
    <t>E.請求日</t>
    <rPh sb="2" eb="5">
      <t>セイキュウビ</t>
    </rPh>
    <phoneticPr fontId="5"/>
  </si>
  <si>
    <t>F.支払日</t>
    <rPh sb="2" eb="5">
      <t>シハライビ</t>
    </rPh>
    <phoneticPr fontId="5"/>
  </si>
  <si>
    <t>【対象外】</t>
    <rPh sb="1" eb="4">
      <t>タイショウガイ</t>
    </rPh>
    <phoneticPr fontId="5"/>
  </si>
  <si>
    <t>事業の総経費→</t>
    <phoneticPr fontId="5"/>
  </si>
  <si>
    <t>収入</t>
    <rPh sb="0" eb="2">
      <t>シュウニュウ</t>
    </rPh>
    <phoneticPr fontId="5"/>
  </si>
  <si>
    <t>請求先名称等</t>
    <rPh sb="0" eb="2">
      <t>セイキュウ</t>
    </rPh>
    <rPh sb="2" eb="3">
      <t>シハライサキ</t>
    </rPh>
    <rPh sb="3" eb="5">
      <t>メイショウ</t>
    </rPh>
    <rPh sb="5" eb="6">
      <t>ナド</t>
    </rPh>
    <phoneticPr fontId="9"/>
  </si>
  <si>
    <t>主な収入内容</t>
    <rPh sb="0" eb="1">
      <t>オモナケイヒ</t>
    </rPh>
    <rPh sb="2" eb="4">
      <t>シュウニュウ</t>
    </rPh>
    <rPh sb="4" eb="6">
      <t>ナイヨウ</t>
    </rPh>
    <phoneticPr fontId="9"/>
  </si>
  <si>
    <t>受取方法
(※プルダウンから選択)</t>
    <rPh sb="0" eb="4">
      <t>ウケトリ</t>
    </rPh>
    <phoneticPr fontId="5"/>
  </si>
  <si>
    <t>収入額</t>
    <rPh sb="0" eb="2">
      <t>シュウニュウ</t>
    </rPh>
    <rPh sb="2" eb="3">
      <t>シハライキンガク</t>
    </rPh>
    <phoneticPr fontId="5"/>
  </si>
  <si>
    <t>備考</t>
    <rPh sb="0" eb="2">
      <t>ビコウ</t>
    </rPh>
    <phoneticPr fontId="4"/>
  </si>
  <si>
    <t>事業収入→</t>
    <rPh sb="2" eb="4">
      <t>シュウニュウ</t>
    </rPh>
    <phoneticPr fontId="5"/>
  </si>
  <si>
    <t>まとめ</t>
    <phoneticPr fontId="5"/>
  </si>
  <si>
    <t>A</t>
    <phoneticPr fontId="5"/>
  </si>
  <si>
    <t>自己資金</t>
    <phoneticPr fontId="5"/>
  </si>
  <si>
    <t>自動計算</t>
    <rPh sb="0" eb="4">
      <t>ジドウケイサｎ</t>
    </rPh>
    <phoneticPr fontId="5"/>
  </si>
  <si>
    <t>B</t>
    <phoneticPr fontId="5"/>
  </si>
  <si>
    <t>自動計算　※千円未満切り捨て</t>
    <rPh sb="0" eb="4">
      <t>ジドウケイサｎ</t>
    </rPh>
    <phoneticPr fontId="5"/>
  </si>
  <si>
    <t>C</t>
    <phoneticPr fontId="5"/>
  </si>
  <si>
    <t>D</t>
    <phoneticPr fontId="5"/>
  </si>
  <si>
    <t>E</t>
    <phoneticPr fontId="5"/>
  </si>
  <si>
    <t>F</t>
    <phoneticPr fontId="5"/>
  </si>
  <si>
    <t>調整費</t>
    <rPh sb="0" eb="3">
      <t>チョウセイヒ</t>
    </rPh>
    <phoneticPr fontId="5"/>
  </si>
  <si>
    <t>株式会社〇△〇△</t>
    <rPh sb="0" eb="4">
      <t>カブシキカイシャ</t>
    </rPh>
    <phoneticPr fontId="4"/>
  </si>
  <si>
    <t>〇〇株式会社</t>
    <rPh sb="2" eb="6">
      <t>カブシキガイシャ</t>
    </rPh>
    <phoneticPr fontId="4"/>
  </si>
  <si>
    <t>出演者A 出演費</t>
    <rPh sb="0" eb="3">
      <t>シュツエンシャ</t>
    </rPh>
    <rPh sb="5" eb="7">
      <t>シュツエン</t>
    </rPh>
    <rPh sb="7" eb="8">
      <t>ヒ</t>
    </rPh>
    <phoneticPr fontId="4"/>
  </si>
  <si>
    <t>消費税</t>
    <rPh sb="0" eb="3">
      <t>ショウヒゼイ</t>
    </rPh>
    <phoneticPr fontId="4"/>
  </si>
  <si>
    <t>〇△出版</t>
    <rPh sb="2" eb="4">
      <t>シュッパン</t>
    </rPh>
    <phoneticPr fontId="4"/>
  </si>
  <si>
    <t>原作使用料</t>
    <rPh sb="0" eb="2">
      <t>ゲンサク</t>
    </rPh>
    <rPh sb="2" eb="5">
      <t>シヨウリョウ</t>
    </rPh>
    <phoneticPr fontId="4"/>
  </si>
  <si>
    <t>脚本執筆料</t>
    <rPh sb="0" eb="2">
      <t>キャクホン</t>
    </rPh>
    <rPh sb="2" eb="4">
      <t>シッピツ</t>
    </rPh>
    <rPh sb="4" eb="5">
      <t>リョウ</t>
    </rPh>
    <phoneticPr fontId="4"/>
  </si>
  <si>
    <t>株式会社■■</t>
    <rPh sb="0" eb="4">
      <t>カブシキガイシャ</t>
    </rPh>
    <phoneticPr fontId="4"/>
  </si>
  <si>
    <t>××鉄道</t>
    <rPh sb="2" eb="4">
      <t>テツドウ</t>
    </rPh>
    <phoneticPr fontId="4"/>
  </si>
  <si>
    <t>新幹線移動費 往復5名分</t>
    <rPh sb="0" eb="3">
      <t>シンカンセン</t>
    </rPh>
    <rPh sb="3" eb="5">
      <t>イドウ</t>
    </rPh>
    <rPh sb="5" eb="6">
      <t>ヒ</t>
    </rPh>
    <rPh sb="7" eb="9">
      <t>オウフク</t>
    </rPh>
    <rPh sb="10" eb="12">
      <t>メイブン</t>
    </rPh>
    <phoneticPr fontId="4"/>
  </si>
  <si>
    <t>●●駅～▲▲駅</t>
    <rPh sb="2" eb="3">
      <t>エキ</t>
    </rPh>
    <rPh sb="6" eb="7">
      <t>エキ</t>
    </rPh>
    <phoneticPr fontId="4"/>
  </si>
  <si>
    <t>AAA(社内人件費)</t>
    <rPh sb="4" eb="9">
      <t>シャナイジンケンヒ</t>
    </rPh>
    <phoneticPr fontId="4"/>
  </si>
  <si>
    <t>♢♢株式会社</t>
    <rPh sb="2" eb="6">
      <t>カブシキガイシャ</t>
    </rPh>
    <phoneticPr fontId="4"/>
  </si>
  <si>
    <t>有限会社▼▼</t>
  </si>
  <si>
    <t>お弁当代</t>
    <rPh sb="1" eb="4">
      <t>ベントウダイ</t>
    </rPh>
    <phoneticPr fontId="4"/>
  </si>
  <si>
    <t>株式会社●●</t>
  </si>
  <si>
    <t>出演者B 出演費</t>
    <rPh sb="0" eb="3">
      <t>シュツエンシャ</t>
    </rPh>
    <rPh sb="5" eb="7">
      <t>シュツエン</t>
    </rPh>
    <rPh sb="7" eb="8">
      <t>ヒ</t>
    </rPh>
    <phoneticPr fontId="4"/>
  </si>
  <si>
    <t>交付決定日前発注</t>
    <rPh sb="0" eb="5">
      <t>コウフケッテイビ</t>
    </rPh>
    <rPh sb="5" eb="6">
      <t>マエ</t>
    </rPh>
    <rPh sb="6" eb="8">
      <t>ハッチュウ</t>
    </rPh>
    <phoneticPr fontId="4"/>
  </si>
  <si>
    <t>BBB</t>
    <phoneticPr fontId="4"/>
  </si>
  <si>
    <t>監督費</t>
    <rPh sb="0" eb="3">
      <t>カントクヒ</t>
    </rPh>
    <phoneticPr fontId="4"/>
  </si>
  <si>
    <t>〇〇株式会社他</t>
    <rPh sb="2" eb="6">
      <t>カブシキガイシャ</t>
    </rPh>
    <rPh sb="6" eb="7">
      <t>ホカ</t>
    </rPh>
    <phoneticPr fontId="4"/>
  </si>
  <si>
    <t>出演者、撮影、照明、収録スタッフ　等</t>
    <rPh sb="0" eb="3">
      <t>シュツエンシャ</t>
    </rPh>
    <rPh sb="4" eb="6">
      <t>サツエイ</t>
    </rPh>
    <rPh sb="7" eb="9">
      <t>ショウメイ</t>
    </rPh>
    <rPh sb="10" eb="12">
      <t>シュウロク</t>
    </rPh>
    <rPh sb="17" eb="18">
      <t>トウ</t>
    </rPh>
    <phoneticPr fontId="4"/>
  </si>
  <si>
    <t>No.</t>
    <phoneticPr fontId="15"/>
  </si>
  <si>
    <t>氏名</t>
    <rPh sb="0" eb="2">
      <t>シメイ</t>
    </rPh>
    <phoneticPr fontId="15"/>
  </si>
  <si>
    <t>事業での役割</t>
    <rPh sb="0" eb="2">
      <t>ジギョウ</t>
    </rPh>
    <rPh sb="4" eb="6">
      <t>ヤクワリ</t>
    </rPh>
    <phoneticPr fontId="15"/>
  </si>
  <si>
    <t>スケジュール</t>
    <phoneticPr fontId="15"/>
  </si>
  <si>
    <t>eチケット（発券日）</t>
    <rPh sb="6" eb="9">
      <t>ハッケンビ</t>
    </rPh>
    <phoneticPr fontId="15"/>
  </si>
  <si>
    <t>半券（往）</t>
    <rPh sb="0" eb="2">
      <t>ハンケン</t>
    </rPh>
    <rPh sb="3" eb="4">
      <t>オウ</t>
    </rPh>
    <phoneticPr fontId="15"/>
  </si>
  <si>
    <t>半券（復）</t>
    <rPh sb="0" eb="2">
      <t>ハンケン</t>
    </rPh>
    <rPh sb="3" eb="4">
      <t>マタ</t>
    </rPh>
    <phoneticPr fontId="15"/>
  </si>
  <si>
    <t>○○○○</t>
  </si>
  <si>
    <t>監督</t>
    <rPh sb="0" eb="2">
      <t>カントク</t>
    </rPh>
    <phoneticPr fontId="4"/>
  </si>
  <si>
    <t>JL001羽田発
15:15→20:50着</t>
    <phoneticPr fontId="4"/>
  </si>
  <si>
    <t>撮影</t>
    <rPh sb="0" eb="2">
      <t>サツエイ</t>
    </rPh>
    <phoneticPr fontId="4"/>
  </si>
  <si>
    <t>JL002AAA発
11:00→14:35着</t>
    <rPh sb="8" eb="9">
      <t>ハツ</t>
    </rPh>
    <rPh sb="21" eb="22">
      <t>チャク</t>
    </rPh>
    <phoneticPr fontId="4"/>
  </si>
  <si>
    <t>〇</t>
  </si>
  <si>
    <t>×</t>
  </si>
  <si>
    <t>代替の為搭乗証明を提出</t>
    <phoneticPr fontId="4"/>
  </si>
  <si>
    <t>カメラマン</t>
    <phoneticPr fontId="4"/>
  </si>
  <si>
    <t>録音</t>
    <rPh sb="0" eb="2">
      <t>ロクオン</t>
    </rPh>
    <phoneticPr fontId="4"/>
  </si>
  <si>
    <t>キャスト</t>
    <phoneticPr fontId="4"/>
  </si>
  <si>
    <t>JL001羽田発
15:15→20:50着</t>
  </si>
  <si>
    <t>yyyy/mm/dd</t>
    <phoneticPr fontId="4"/>
  </si>
  <si>
    <t>yyyy/mm/dd</t>
    <phoneticPr fontId="4"/>
  </si>
  <si>
    <t>株式会社□□</t>
    <rPh sb="0" eb="4">
      <t>カブシキガイシャ</t>
    </rPh>
    <phoneticPr fontId="4"/>
  </si>
  <si>
    <t>渡航費　4名分</t>
    <rPh sb="0" eb="3">
      <t>トコウヒ</t>
    </rPh>
    <rPh sb="5" eb="7">
      <t>メイブン</t>
    </rPh>
    <phoneticPr fontId="4"/>
  </si>
  <si>
    <t>主な経費内容</t>
    <rPh sb="0" eb="1">
      <t>オモナケイヒ</t>
    </rPh>
    <rPh sb="4" eb="6">
      <t>ナイヨウ</t>
    </rPh>
    <phoneticPr fontId="9"/>
  </si>
  <si>
    <t>撮影機材費</t>
    <rPh sb="0" eb="2">
      <t>サツエイ</t>
    </rPh>
    <rPh sb="2" eb="4">
      <t>キザイ</t>
    </rPh>
    <rPh sb="4" eb="5">
      <t>ヒ</t>
    </rPh>
    <phoneticPr fontId="4"/>
  </si>
  <si>
    <t>CG開発費</t>
    <rPh sb="2" eb="4">
      <t>カイハツ</t>
    </rPh>
    <rPh sb="4" eb="5">
      <t>ヒ</t>
    </rPh>
    <phoneticPr fontId="4"/>
  </si>
  <si>
    <t>編集費</t>
    <rPh sb="0" eb="3">
      <t>ヘンシュウヒ</t>
    </rPh>
    <phoneticPr fontId="4"/>
  </si>
  <si>
    <t>A.見積日</t>
    <phoneticPr fontId="5"/>
  </si>
  <si>
    <t>支出：支払方法</t>
    <rPh sb="0" eb="2">
      <t>シシュツ</t>
    </rPh>
    <phoneticPr fontId="4"/>
  </si>
  <si>
    <t>ゲーム_スタッフ費・キャスト費</t>
    <rPh sb="8" eb="9">
      <t>ヒ</t>
    </rPh>
    <rPh sb="14" eb="15">
      <t>ヒ</t>
    </rPh>
    <phoneticPr fontId="4"/>
  </si>
  <si>
    <t>ゲーム_ポストプロダクションに関する費用</t>
    <rPh sb="15" eb="16">
      <t>カン</t>
    </rPh>
    <rPh sb="18" eb="20">
      <t>ヒヨウ</t>
    </rPh>
    <phoneticPr fontId="4"/>
  </si>
  <si>
    <t>実写＿スタッフ費・キャスト費</t>
    <rPh sb="7" eb="8">
      <t>ヒ</t>
    </rPh>
    <rPh sb="13" eb="14">
      <t>ヒ</t>
    </rPh>
    <phoneticPr fontId="21"/>
  </si>
  <si>
    <t>ゲーム_製作関係費</t>
    <rPh sb="4" eb="6">
      <t>セイサク</t>
    </rPh>
    <rPh sb="6" eb="9">
      <t>カンケイヒ</t>
    </rPh>
    <phoneticPr fontId="3"/>
  </si>
  <si>
    <t>ゲーム_製作関係費</t>
    <rPh sb="4" eb="6">
      <t>セイサク</t>
    </rPh>
    <rPh sb="6" eb="9">
      <t>カンケイヒ</t>
    </rPh>
    <phoneticPr fontId="4"/>
  </si>
  <si>
    <t>ゲーム_開発関係費</t>
    <rPh sb="4" eb="6">
      <t>カイハツ</t>
    </rPh>
    <rPh sb="6" eb="9">
      <t>カンケイヒ</t>
    </rPh>
    <phoneticPr fontId="3"/>
  </si>
  <si>
    <t>ゲーム_開発関係費</t>
    <rPh sb="4" eb="6">
      <t>カイハツ</t>
    </rPh>
    <rPh sb="6" eb="9">
      <t>カンケイヒ</t>
    </rPh>
    <phoneticPr fontId="4"/>
  </si>
  <si>
    <t>ゲーム_スタッフ費・キャスト費</t>
    <rPh sb="8" eb="9">
      <t>ヒ</t>
    </rPh>
    <rPh sb="14" eb="15">
      <t>ヒ</t>
    </rPh>
    <phoneticPr fontId="3"/>
  </si>
  <si>
    <t>実写＿製作関係費</t>
    <rPh sb="0" eb="2">
      <t>ジッシャ</t>
    </rPh>
    <rPh sb="3" eb="8">
      <t>セイサクカンケイヒ</t>
    </rPh>
    <phoneticPr fontId="21"/>
  </si>
  <si>
    <t>実写＿制作関係費</t>
    <rPh sb="3" eb="5">
      <t>セイサク</t>
    </rPh>
    <rPh sb="5" eb="8">
      <t>カンケイヒ</t>
    </rPh>
    <phoneticPr fontId="21"/>
  </si>
  <si>
    <t>実写＿ポストプロダクションに関する費用</t>
    <rPh sb="14" eb="15">
      <t>カン</t>
    </rPh>
    <rPh sb="17" eb="19">
      <t>ヒヨウ</t>
    </rPh>
    <phoneticPr fontId="21"/>
  </si>
  <si>
    <t>アニメ＿製作関係費</t>
    <rPh sb="4" eb="9">
      <t>セイサクカンケイヒ</t>
    </rPh>
    <phoneticPr fontId="21"/>
  </si>
  <si>
    <t>アニメ＿制作関係費</t>
    <rPh sb="4" eb="6">
      <t>セイサク</t>
    </rPh>
    <rPh sb="6" eb="9">
      <t>カンケイヒ</t>
    </rPh>
    <phoneticPr fontId="21"/>
  </si>
  <si>
    <t>アニメ＿スタッフ費・キャスト費</t>
    <rPh sb="8" eb="9">
      <t>ヒ</t>
    </rPh>
    <rPh sb="14" eb="15">
      <t>ヒ</t>
    </rPh>
    <phoneticPr fontId="21"/>
  </si>
  <si>
    <t>アニメ＿ポストプロダクションに関する費用</t>
    <rPh sb="15" eb="16">
      <t>カン</t>
    </rPh>
    <rPh sb="18" eb="20">
      <t>ヒヨウ</t>
    </rPh>
    <phoneticPr fontId="21"/>
  </si>
  <si>
    <t>費用種別</t>
    <rPh sb="0" eb="2">
      <t>ヒヨウ</t>
    </rPh>
    <rPh sb="2" eb="4">
      <t>シュベツ</t>
    </rPh>
    <phoneticPr fontId="21"/>
  </si>
  <si>
    <t>収入：受取方法</t>
    <rPh sb="0" eb="2">
      <t>シュウニュウ</t>
    </rPh>
    <rPh sb="3" eb="5">
      <t>ウケトリ</t>
    </rPh>
    <phoneticPr fontId="4"/>
  </si>
  <si>
    <t>アクションRPGゲーム「○○○」の制作</t>
    <rPh sb="17" eb="19">
      <t>セイサク</t>
    </rPh>
    <phoneticPr fontId="4"/>
  </si>
  <si>
    <t>〇〇脚本家事務所</t>
    <rPh sb="2" eb="8">
      <t>キャクホンカジムショ</t>
    </rPh>
    <phoneticPr fontId="3"/>
  </si>
  <si>
    <t>ゲーム_制作関係費</t>
    <rPh sb="4" eb="6">
      <t>セイサク</t>
    </rPh>
    <rPh sb="6" eb="9">
      <t>カンケイヒ</t>
    </rPh>
    <phoneticPr fontId="3"/>
  </si>
  <si>
    <t>AA AAA（社員）</t>
  </si>
  <si>
    <t>BB BBB（社員）</t>
  </si>
  <si>
    <t>CC CCC（社員）</t>
    <rPh sb="7" eb="9">
      <t>シャイン</t>
    </rPh>
    <phoneticPr fontId="3"/>
  </si>
  <si>
    <t>〇〇ゲームスタジオ</t>
  </si>
  <si>
    <t>〇〇Corporation</t>
  </si>
  <si>
    <t>脚本　30,000×70ページ</t>
    <rPh sb="0" eb="2">
      <t>キャクホン</t>
    </rPh>
    <phoneticPr fontId="3"/>
  </si>
  <si>
    <t>キャラクターデザイン　100,000×10体</t>
    <rPh sb="21" eb="22">
      <t>タイ</t>
    </rPh>
    <phoneticPr fontId="3"/>
  </si>
  <si>
    <t>特殊撮影　30,000ドル×5カ月
1ドル＝150円で算出</t>
    <rPh sb="0" eb="2">
      <t>トクシュ</t>
    </rPh>
    <rPh sb="2" eb="4">
      <t>サツエイ</t>
    </rPh>
    <rPh sb="16" eb="17">
      <t>ゲツ</t>
    </rPh>
    <rPh sb="25" eb="26">
      <t>エン</t>
    </rPh>
    <rPh sb="27" eb="29">
      <t>サンシュツ</t>
    </rPh>
    <phoneticPr fontId="3"/>
  </si>
  <si>
    <t>映画「●●」の制作　/　長編アニメ映画「○○○」の制作</t>
    <rPh sb="0" eb="2">
      <t>エイガ</t>
    </rPh>
    <rPh sb="7" eb="9">
      <t>セイサク</t>
    </rPh>
    <rPh sb="12" eb="14">
      <t>チョウヘン</t>
    </rPh>
    <rPh sb="17" eb="19">
      <t>エイガ</t>
    </rPh>
    <rPh sb="25" eb="27">
      <t>セイサク</t>
    </rPh>
    <phoneticPr fontId="4"/>
  </si>
  <si>
    <t>○○出版株式会社</t>
    <rPh sb="0" eb="4">
      <t>マルマルシュッパン</t>
    </rPh>
    <rPh sb="4" eb="8">
      <t>カブシキガイシャ</t>
    </rPh>
    <phoneticPr fontId="3"/>
  </si>
  <si>
    <t>○○ミュージック株式会社</t>
    <rPh sb="8" eb="12">
      <t>カブシキガイシャ</t>
    </rPh>
    <phoneticPr fontId="3"/>
  </si>
  <si>
    <t>原作費</t>
    <rPh sb="0" eb="2">
      <t>ゲンサク</t>
    </rPh>
    <rPh sb="2" eb="3">
      <t>ヒ</t>
    </rPh>
    <phoneticPr fontId="3"/>
  </si>
  <si>
    <t>楽曲制作費</t>
    <rPh sb="0" eb="5">
      <t>ガッキョクセイサクヒ</t>
    </rPh>
    <phoneticPr fontId="3"/>
  </si>
  <si>
    <t>交付決定日前発注</t>
    <phoneticPr fontId="4"/>
  </si>
  <si>
    <t>mm/dd</t>
    <phoneticPr fontId="15"/>
  </si>
  <si>
    <t>助成対象経費
（交付決定時）</t>
    <rPh sb="0" eb="2">
      <t>ジョセイ</t>
    </rPh>
    <rPh sb="2" eb="4">
      <t>タイショウ</t>
    </rPh>
    <rPh sb="4" eb="6">
      <t>ケイヒ</t>
    </rPh>
    <rPh sb="8" eb="10">
      <t>コウフ</t>
    </rPh>
    <rPh sb="10" eb="12">
      <t>ケッテイ</t>
    </rPh>
    <rPh sb="12" eb="13">
      <t>ジ</t>
    </rPh>
    <phoneticPr fontId="5"/>
  </si>
  <si>
    <r>
      <t xml:space="preserve">収支報告書
長期にわたる国内映像制作を行う事業（プロダクション・ポストプロダクション支援）
</t>
    </r>
    <r>
      <rPr>
        <sz val="20"/>
        <color rgb="FFFF0000"/>
        <rFont val="ＭＳ Ｐゴシック"/>
        <family val="2"/>
        <charset val="128"/>
      </rPr>
      <t>※適正な費用を対象とするため、項目ごとに費用の内訳をできる限り細かくご記入ください。</t>
    </r>
    <phoneticPr fontId="5"/>
  </si>
  <si>
    <t>助成対象外
となる経費</t>
    <rPh sb="0" eb="2">
      <t>ジョセイ</t>
    </rPh>
    <rPh sb="2" eb="5">
      <t>タイショウ</t>
    </rPh>
    <phoneticPr fontId="5"/>
  </si>
  <si>
    <t>助成対象外
となる理由</t>
    <rPh sb="0" eb="2">
      <t>ジョセイ</t>
    </rPh>
    <rPh sb="2" eb="5">
      <t>タイショウ</t>
    </rPh>
    <rPh sb="9" eb="11">
      <t>リユウ</t>
    </rPh>
    <phoneticPr fontId="5"/>
  </si>
  <si>
    <t>助成対象経費</t>
    <rPh sb="0" eb="2">
      <t>ジョセイ</t>
    </rPh>
    <rPh sb="2" eb="4">
      <t>タイショウ</t>
    </rPh>
    <rPh sb="4" eb="6">
      <t>ケイヒ</t>
    </rPh>
    <phoneticPr fontId="5"/>
  </si>
  <si>
    <t>←助成対象外経費</t>
    <rPh sb="1" eb="3">
      <t>ジョセイ</t>
    </rPh>
    <rPh sb="3" eb="6">
      <t>タイショウガイ</t>
    </rPh>
    <rPh sb="5" eb="6">
      <t>ガイ</t>
    </rPh>
    <phoneticPr fontId="5"/>
  </si>
  <si>
    <t>←助成助対象経費</t>
    <rPh sb="1" eb="3">
      <t>ジョセイ</t>
    </rPh>
    <phoneticPr fontId="5"/>
  </si>
  <si>
    <t>助成金充当額</t>
    <rPh sb="0" eb="2">
      <t>ジョセイ</t>
    </rPh>
    <phoneticPr fontId="5"/>
  </si>
  <si>
    <t>その他、当該助成活動に
より直接得た収入</t>
    <rPh sb="6" eb="10">
      <t>ジョセイカツドウ</t>
    </rPh>
    <phoneticPr fontId="5"/>
  </si>
  <si>
    <t>助成対象活動全体に
要する経費総額</t>
    <rPh sb="0" eb="4">
      <t>ジョセイタイショウ</t>
    </rPh>
    <rPh sb="4" eb="6">
      <t>カツドウ</t>
    </rPh>
    <rPh sb="6" eb="8">
      <t>ゼンタイ</t>
    </rPh>
    <rPh sb="10" eb="11">
      <t>ヨウ</t>
    </rPh>
    <rPh sb="13" eb="15">
      <t>ケイヒ</t>
    </rPh>
    <rPh sb="15" eb="17">
      <t>ソウガク</t>
    </rPh>
    <phoneticPr fontId="5"/>
  </si>
  <si>
    <t>助成対象経費</t>
    <rPh sb="0" eb="2">
      <t>ジョセイ</t>
    </rPh>
    <rPh sb="2" eb="4">
      <t>タイショウ</t>
    </rPh>
    <rPh sb="4" eb="6">
      <t>ソウケイヒ</t>
    </rPh>
    <phoneticPr fontId="5"/>
  </si>
  <si>
    <t>自動計算 ※Eが助成対象経費
（交付決定額）を超過した分など</t>
    <rPh sb="0" eb="4">
      <t>ジドウケイサｎ</t>
    </rPh>
    <rPh sb="8" eb="10">
      <t>ジョセイ</t>
    </rPh>
    <rPh sb="10" eb="12">
      <t>タイショウ</t>
    </rPh>
    <rPh sb="12" eb="14">
      <t>ケイヒ</t>
    </rPh>
    <rPh sb="16" eb="21">
      <t>コウフケッテイガク</t>
    </rPh>
    <rPh sb="23" eb="25">
      <t>チョウカ</t>
    </rPh>
    <rPh sb="27" eb="28">
      <t>ブン</t>
    </rPh>
    <phoneticPr fontId="5"/>
  </si>
  <si>
    <t>自己資金</t>
  </si>
  <si>
    <t>C00000</t>
    <phoneticPr fontId="4"/>
  </si>
  <si>
    <t>助成率</t>
    <phoneticPr fontId="5"/>
  </si>
  <si>
    <t>助成対象外経費</t>
    <phoneticPr fontId="4"/>
  </si>
  <si>
    <t>◯◯◯◯</t>
    <phoneticPr fontId="18"/>
  </si>
  <si>
    <t>源泉徴収税含む</t>
    <rPh sb="0" eb="5">
      <t>ゲンセン</t>
    </rPh>
    <rPh sb="5" eb="6">
      <t>フク</t>
    </rPh>
    <phoneticPr fontId="4"/>
  </si>
  <si>
    <t>2025/9/30
2025/10/31
2025/11/28
2025/12/25</t>
    <phoneticPr fontId="4"/>
  </si>
  <si>
    <t>2025/11/28
2025/12/25
2026/1/31</t>
    <phoneticPr fontId="4"/>
  </si>
  <si>
    <t>△△△△</t>
    <phoneticPr fontId="4"/>
  </si>
  <si>
    <t>消費税
管理費</t>
    <rPh sb="0" eb="3">
      <t>ショウヒゼイ</t>
    </rPh>
    <rPh sb="4" eb="7">
      <t>カンリヒ</t>
    </rPh>
    <phoneticPr fontId="4"/>
  </si>
  <si>
    <t>渡航者リスト参照</t>
    <rPh sb="0" eb="3">
      <t>トコウシャ</t>
    </rPh>
    <rPh sb="6" eb="8">
      <t>サンショウ</t>
    </rPh>
    <phoneticPr fontId="4"/>
  </si>
  <si>
    <t>2025/9/30
2025/11/28
2025/12/25</t>
    <phoneticPr fontId="4"/>
  </si>
  <si>
    <t>3DCGデザイン
等級単価3,660×650時間</t>
    <rPh sb="9" eb="13">
      <t>トウキュウタンカ</t>
    </rPh>
    <rPh sb="22" eb="24">
      <t>ジカン</t>
    </rPh>
    <phoneticPr fontId="3"/>
  </si>
  <si>
    <t>〇〇〇
等級単価4,160×500時間</t>
    <rPh sb="4" eb="8">
      <t>トウキュウタンカ</t>
    </rPh>
    <rPh sb="17" eb="19">
      <t>ジカン</t>
    </rPh>
    <phoneticPr fontId="3"/>
  </si>
  <si>
    <t>〇〇〇
等級単価2,820×450時間</t>
    <rPh sb="4" eb="8">
      <t>トウキュウタンカ</t>
    </rPh>
    <rPh sb="17" eb="19">
      <t>ジカン</t>
    </rPh>
    <phoneticPr fontId="3"/>
  </si>
  <si>
    <t>原画
健保等級単価2,820円×80時間</t>
    <rPh sb="0" eb="2">
      <t>ゲンガ</t>
    </rPh>
    <rPh sb="3" eb="5">
      <t>ケンポ</t>
    </rPh>
    <rPh sb="5" eb="7">
      <t>トウキュウ</t>
    </rPh>
    <rPh sb="7" eb="9">
      <t>タンカ</t>
    </rPh>
    <rPh sb="14" eb="15">
      <t>エン</t>
    </rPh>
    <rPh sb="18" eb="20">
      <t>ジカン</t>
    </rPh>
    <phoneticPr fontId="4"/>
  </si>
  <si>
    <t>2025/11/28
2025/12/25</t>
    <phoneticPr fontId="4"/>
  </si>
  <si>
    <t>○○レンタカー</t>
    <phoneticPr fontId="4"/>
  </si>
  <si>
    <t>現地レンタカー代</t>
    <rPh sb="0" eb="2">
      <t>ゲンチ</t>
    </rPh>
    <rPh sb="7" eb="8">
      <t>ダイ</t>
    </rPh>
    <phoneticPr fontId="4"/>
  </si>
  <si>
    <t>クレジットカード</t>
  </si>
  <si>
    <t>消費税
事故免責補償額</t>
    <rPh sb="0" eb="3">
      <t>ショウヒゼイ</t>
    </rPh>
    <phoneticPr fontId="4"/>
  </si>
  <si>
    <t>▲▲駅～○○：現地移動のため</t>
    <rPh sb="2" eb="3">
      <t>エキ</t>
    </rPh>
    <rPh sb="7" eb="9">
      <t>ゲンチ</t>
    </rPh>
    <rPh sb="9" eb="11">
      <t>イドウ</t>
    </rPh>
    <phoneticPr fontId="4"/>
  </si>
  <si>
    <t>3Dの制作編集
3,000,000×3カ月</t>
    <rPh sb="3" eb="5">
      <t>セイサク</t>
    </rPh>
    <rPh sb="5" eb="7">
      <t>ヘンシュウ</t>
    </rPh>
    <rPh sb="20" eb="21">
      <t>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</si>
</sst>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yyyy/m/d;@"/>
    <numFmt numFmtId="177" formatCode="&quot;¥&quot;#,##0_);[Red]\(&quot;¥&quot;#,##0\)"/>
    <numFmt numFmtId="178" formatCode="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4"/>
      <color theme="1"/>
      <name val="ＭＳ Ｐゴシック"/>
      <family val="2"/>
      <charset val="128"/>
    </font>
    <font>
      <sz val="20"/>
      <color rgb="FFFF0000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Yu Gothic"/>
      <family val="3"/>
      <charset val="128"/>
    </font>
    <font>
      <b/>
      <sz val="24"/>
      <color theme="1"/>
      <name val="ＭＳ Ｐゴシック"/>
      <family val="2"/>
      <charset val="128"/>
    </font>
    <font>
      <sz val="12"/>
      <color theme="1"/>
      <name val="Meiryo UI"/>
      <family val="2"/>
      <charset val="128"/>
    </font>
    <font>
      <sz val="12"/>
      <name val="Meiryo UI"/>
      <family val="2"/>
      <charset val="128"/>
    </font>
    <font>
      <sz val="6"/>
      <name val="ＭＳ Ｐゴシック"/>
      <family val="2"/>
      <charset val="128"/>
    </font>
    <font>
      <sz val="20"/>
      <name val="Meiryo UI"/>
      <family val="2"/>
      <charset val="128"/>
    </font>
    <font>
      <sz val="12"/>
      <color indexed="8"/>
      <name val="Meiryo UI"/>
      <family val="2"/>
      <charset val="128"/>
    </font>
    <font>
      <sz val="14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Yu Gothic"/>
      <family val="3"/>
      <charset val="1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rgb="FFFF0000"/>
      <name val="Meiryo UI"/>
      <family val="2"/>
      <charset val="128"/>
    </font>
    <font>
      <sz val="14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2"/>
      <color theme="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4" fillId="0" borderId="0">
      <alignment vertical="center"/>
    </xf>
  </cellStyleXfs>
  <cellXfs count="149">
    <xf numFmtId="0" fontId="0" fillId="0" borderId="0" xfId="0">
      <alignment vertical="center"/>
    </xf>
    <xf numFmtId="0" fontId="7" fillId="0" borderId="0" xfId="1" applyFont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5" fontId="7" fillId="0" borderId="3" xfId="1" applyNumberFormat="1" applyFont="1" applyBorder="1" applyAlignment="1" applyProtection="1">
      <alignment horizontal="right" vertical="top"/>
      <protection locked="0"/>
    </xf>
    <xf numFmtId="5" fontId="7" fillId="0" borderId="3" xfId="2" applyNumberFormat="1" applyFont="1" applyBorder="1" applyAlignment="1" applyProtection="1">
      <alignment horizontal="right" vertical="top"/>
      <protection locked="0"/>
    </xf>
    <xf numFmtId="0" fontId="7" fillId="0" borderId="4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left" vertical="top"/>
      <protection locked="0"/>
    </xf>
    <xf numFmtId="0" fontId="7" fillId="0" borderId="6" xfId="1" applyFont="1" applyBorder="1" applyAlignment="1" applyProtection="1">
      <alignment horizontal="left" vertical="center"/>
      <protection locked="0"/>
    </xf>
    <xf numFmtId="176" fontId="8" fillId="0" borderId="6" xfId="2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top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5" fontId="8" fillId="0" borderId="6" xfId="1" applyNumberFormat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5" fontId="8" fillId="0" borderId="0" xfId="2" applyNumberFormat="1" applyFont="1" applyAlignment="1" applyProtection="1">
      <alignment horizontal="center" vertical="center" wrapText="1"/>
      <protection locked="0"/>
    </xf>
    <xf numFmtId="5" fontId="8" fillId="0" borderId="0" xfId="2" applyNumberFormat="1" applyFont="1" applyBorder="1" applyAlignment="1" applyProtection="1">
      <alignment horizontal="center" vertical="center" wrapText="1"/>
      <protection locked="0"/>
    </xf>
    <xf numFmtId="176" fontId="8" fillId="0" borderId="0" xfId="2" applyNumberFormat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5" fontId="7" fillId="0" borderId="1" xfId="1" applyNumberFormat="1" applyFont="1" applyBorder="1" applyAlignment="1" applyProtection="1">
      <alignment horizontal="right" vertical="top"/>
      <protection locked="0"/>
    </xf>
    <xf numFmtId="5" fontId="7" fillId="0" borderId="1" xfId="2" applyNumberFormat="1" applyFont="1" applyBorder="1" applyAlignment="1" applyProtection="1">
      <alignment horizontal="right" vertical="top"/>
      <protection locked="0"/>
    </xf>
    <xf numFmtId="0" fontId="7" fillId="0" borderId="13" xfId="1" applyFont="1" applyBorder="1" applyAlignment="1" applyProtection="1">
      <alignment horizontal="left" vertical="top"/>
      <protection locked="0"/>
    </xf>
    <xf numFmtId="5" fontId="8" fillId="0" borderId="3" xfId="1" applyNumberFormat="1" applyFont="1" applyBorder="1" applyAlignment="1" applyProtection="1">
      <alignment horizontal="center" vertical="top"/>
      <protection locked="0"/>
    </xf>
    <xf numFmtId="5" fontId="7" fillId="0" borderId="0" xfId="2" applyNumberFormat="1" applyFont="1" applyAlignment="1" applyProtection="1">
      <alignment horizontal="right" vertical="top"/>
      <protection locked="0"/>
    </xf>
    <xf numFmtId="0" fontId="8" fillId="0" borderId="0" xfId="1" applyFont="1" applyAlignment="1" applyProtection="1">
      <alignment horizontal="center" vertical="top"/>
      <protection locked="0"/>
    </xf>
    <xf numFmtId="5" fontId="7" fillId="0" borderId="0" xfId="1" applyNumberFormat="1" applyFont="1" applyAlignment="1" applyProtection="1">
      <alignment horizontal="right" vertical="top"/>
      <protection locked="0"/>
    </xf>
    <xf numFmtId="0" fontId="8" fillId="0" borderId="6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177" fontId="8" fillId="0" borderId="6" xfId="1" applyNumberFormat="1" applyFont="1" applyBorder="1" applyAlignment="1" applyProtection="1">
      <alignment horizontal="right" vertical="center" wrapText="1"/>
      <protection locked="0"/>
    </xf>
    <xf numFmtId="5" fontId="7" fillId="0" borderId="0" xfId="2" applyNumberFormat="1" applyFont="1" applyAlignment="1" applyProtection="1">
      <alignment horizontal="center" vertical="center"/>
      <protection locked="0"/>
    </xf>
    <xf numFmtId="177" fontId="8" fillId="0" borderId="14" xfId="1" applyNumberFormat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178" fontId="7" fillId="0" borderId="0" xfId="1" applyNumberFormat="1" applyFont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5" fontId="7" fillId="0" borderId="0" xfId="1" applyNumberFormat="1" applyFont="1" applyAlignment="1" applyProtection="1">
      <alignment horizontal="center" vertical="center"/>
      <protection locked="0"/>
    </xf>
    <xf numFmtId="177" fontId="8" fillId="0" borderId="15" xfId="1" applyNumberFormat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left" vertical="top" wrapText="1"/>
      <protection locked="0"/>
    </xf>
    <xf numFmtId="177" fontId="7" fillId="0" borderId="0" xfId="1" applyNumberFormat="1" applyFont="1" applyAlignment="1" applyProtection="1">
      <alignment horizontal="right" vertical="top"/>
      <protection locked="0"/>
    </xf>
    <xf numFmtId="177" fontId="7" fillId="0" borderId="0" xfId="2" applyNumberFormat="1" applyFont="1" applyAlignment="1" applyProtection="1">
      <alignment horizontal="right" vertical="top"/>
      <protection locked="0"/>
    </xf>
    <xf numFmtId="177" fontId="7" fillId="0" borderId="6" xfId="2" applyNumberFormat="1" applyFont="1" applyBorder="1" applyAlignment="1" applyProtection="1">
      <alignment horizontal="right" vertical="center"/>
    </xf>
    <xf numFmtId="5" fontId="7" fillId="0" borderId="6" xfId="2" applyNumberFormat="1" applyFont="1" applyBorder="1" applyAlignment="1" applyProtection="1">
      <alignment horizontal="right" vertical="center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8" fillId="0" borderId="0" xfId="1" applyFont="1" applyAlignment="1" applyProtection="1">
      <alignment horizontal="left" vertical="top"/>
      <protection locked="0"/>
    </xf>
    <xf numFmtId="5" fontId="8" fillId="0" borderId="0" xfId="2" applyNumberFormat="1" applyFont="1" applyAlignment="1" applyProtection="1">
      <alignment horizontal="right" vertical="top"/>
      <protection locked="0"/>
    </xf>
    <xf numFmtId="0" fontId="8" fillId="0" borderId="0" xfId="1" applyFont="1" applyAlignment="1" applyProtection="1">
      <alignment horizontal="left" vertical="center"/>
      <protection locked="0"/>
    </xf>
    <xf numFmtId="5" fontId="8" fillId="0" borderId="1" xfId="2" applyNumberFormat="1" applyFont="1" applyBorder="1" applyAlignment="1" applyProtection="1">
      <alignment horizontal="right" vertical="top"/>
      <protection locked="0"/>
    </xf>
    <xf numFmtId="5" fontId="8" fillId="0" borderId="0" xfId="1" applyNumberFormat="1" applyFont="1" applyAlignment="1" applyProtection="1">
      <alignment horizontal="right" vertical="top"/>
      <protection locked="0"/>
    </xf>
    <xf numFmtId="5" fontId="8" fillId="0" borderId="3" xfId="2" applyNumberFormat="1" applyFont="1" applyBorder="1" applyAlignment="1" applyProtection="1">
      <alignment horizontal="right" vertical="top"/>
      <protection locked="0"/>
    </xf>
    <xf numFmtId="0" fontId="8" fillId="0" borderId="3" xfId="1" applyFont="1" applyBorder="1" applyAlignment="1" applyProtection="1">
      <alignment horizontal="left" vertical="top"/>
      <protection locked="0"/>
    </xf>
    <xf numFmtId="0" fontId="8" fillId="0" borderId="0" xfId="1" applyFont="1" applyAlignment="1" applyProtection="1">
      <alignment horizontal="right" vertical="top"/>
      <protection locked="0"/>
    </xf>
    <xf numFmtId="0" fontId="8" fillId="0" borderId="0" xfId="1" applyFont="1" applyAlignment="1" applyProtection="1">
      <alignment vertical="top"/>
      <protection locked="0"/>
    </xf>
    <xf numFmtId="5" fontId="12" fillId="0" borderId="1" xfId="1" applyNumberFormat="1" applyFont="1" applyBorder="1" applyAlignment="1" applyProtection="1">
      <alignment horizontal="righ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5" fontId="13" fillId="0" borderId="1" xfId="2" applyNumberFormat="1" applyFont="1" applyBorder="1" applyAlignment="1" applyProtection="1">
      <alignment horizontal="left" vertical="top"/>
      <protection locked="0"/>
    </xf>
    <xf numFmtId="0" fontId="14" fillId="0" borderId="6" xfId="3" applyBorder="1" applyAlignment="1">
      <alignment horizontal="center" vertical="center"/>
    </xf>
    <xf numFmtId="0" fontId="14" fillId="0" borderId="0" xfId="3">
      <alignment vertical="center"/>
    </xf>
    <xf numFmtId="56" fontId="14" fillId="0" borderId="6" xfId="3" applyNumberFormat="1" applyBorder="1" applyAlignment="1">
      <alignment horizontal="center" vertical="center" wrapText="1"/>
    </xf>
    <xf numFmtId="0" fontId="14" fillId="0" borderId="6" xfId="3" applyBorder="1">
      <alignment vertical="center"/>
    </xf>
    <xf numFmtId="0" fontId="14" fillId="0" borderId="6" xfId="3" applyBorder="1" applyAlignment="1">
      <alignment vertical="center" wrapText="1"/>
    </xf>
    <xf numFmtId="56" fontId="14" fillId="0" borderId="6" xfId="3" applyNumberFormat="1" applyBorder="1">
      <alignment vertical="center"/>
    </xf>
    <xf numFmtId="0" fontId="17" fillId="0" borderId="6" xfId="3" applyFont="1" applyBorder="1" applyAlignment="1">
      <alignment vertical="center" wrapText="1"/>
    </xf>
    <xf numFmtId="0" fontId="17" fillId="0" borderId="6" xfId="3" applyFont="1" applyBorder="1">
      <alignment vertical="center"/>
    </xf>
    <xf numFmtId="0" fontId="7" fillId="0" borderId="8" xfId="1" applyFont="1" applyBorder="1" applyAlignment="1" applyProtection="1">
      <alignment horizontal="left" vertical="center" wrapText="1"/>
      <protection locked="0"/>
    </xf>
    <xf numFmtId="0" fontId="7" fillId="0" borderId="6" xfId="1" applyFont="1" applyBorder="1" applyAlignment="1" applyProtection="1">
      <alignment horizontal="left" vertical="center" wrapText="1"/>
      <protection locked="0"/>
    </xf>
    <xf numFmtId="5" fontId="7" fillId="0" borderId="6" xfId="2" applyNumberFormat="1" applyFont="1" applyBorder="1" applyAlignment="1" applyProtection="1">
      <alignment horizontal="left" vertical="center"/>
      <protection locked="0"/>
    </xf>
    <xf numFmtId="0" fontId="8" fillId="0" borderId="6" xfId="1" applyFont="1" applyBorder="1" applyAlignment="1" applyProtection="1">
      <alignment horizontal="left" vertical="center" wrapText="1"/>
      <protection locked="0"/>
    </xf>
    <xf numFmtId="0" fontId="7" fillId="0" borderId="5" xfId="1" applyFont="1" applyBorder="1" applyAlignment="1">
      <alignment horizontal="left" vertical="top"/>
    </xf>
    <xf numFmtId="0" fontId="7" fillId="0" borderId="6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5" fontId="10" fillId="0" borderId="6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0" borderId="6" xfId="1" applyFont="1" applyBorder="1" applyAlignment="1">
      <alignment vertical="center" wrapText="1"/>
    </xf>
    <xf numFmtId="0" fontId="8" fillId="0" borderId="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5" fontId="8" fillId="0" borderId="6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left" vertical="center"/>
    </xf>
    <xf numFmtId="0" fontId="7" fillId="0" borderId="0" xfId="1" applyFont="1" applyAlignment="1">
      <alignment horizontal="righ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center" vertical="center" wrapText="1"/>
    </xf>
    <xf numFmtId="0" fontId="7" fillId="0" borderId="0" xfId="1" applyFont="1" applyAlignment="1">
      <alignment horizontal="right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vertical="center" wrapText="1"/>
    </xf>
    <xf numFmtId="5" fontId="7" fillId="2" borderId="8" xfId="1" applyNumberFormat="1" applyFont="1" applyFill="1" applyBorder="1" applyAlignment="1">
      <alignment vertical="center"/>
    </xf>
    <xf numFmtId="0" fontId="7" fillId="2" borderId="9" xfId="1" applyFont="1" applyFill="1" applyBorder="1" applyAlignment="1">
      <alignment horizontal="left" vertical="center"/>
    </xf>
    <xf numFmtId="0" fontId="7" fillId="2" borderId="9" xfId="1" applyFont="1" applyFill="1" applyBorder="1" applyAlignment="1">
      <alignment horizontal="left" vertical="center" wrapText="1"/>
    </xf>
    <xf numFmtId="0" fontId="7" fillId="0" borderId="6" xfId="1" applyFont="1" applyBorder="1" applyAlignment="1" applyProtection="1">
      <alignment horizontal="right" vertical="center"/>
      <protection locked="0"/>
    </xf>
    <xf numFmtId="0" fontId="8" fillId="0" borderId="6" xfId="1" applyFont="1" applyBorder="1" applyAlignment="1">
      <alignment horizontal="right" vertical="center" wrapText="1"/>
    </xf>
    <xf numFmtId="177" fontId="8" fillId="0" borderId="6" xfId="1" applyNumberFormat="1" applyFont="1" applyBorder="1" applyAlignment="1" applyProtection="1">
      <alignment vertical="center" wrapText="1"/>
      <protection locked="0"/>
    </xf>
    <xf numFmtId="0" fontId="7" fillId="0" borderId="0" xfId="1" applyFont="1" applyAlignment="1">
      <alignment horizontal="left" vertical="top"/>
    </xf>
    <xf numFmtId="5" fontId="8" fillId="0" borderId="3" xfId="1" applyNumberFormat="1" applyFont="1" applyBorder="1" applyAlignment="1">
      <alignment horizontal="center" vertical="top"/>
    </xf>
    <xf numFmtId="0" fontId="8" fillId="0" borderId="0" xfId="1" applyFont="1" applyAlignment="1">
      <alignment horizontal="center" vertical="top"/>
    </xf>
    <xf numFmtId="5" fontId="7" fillId="0" borderId="0" xfId="1" applyNumberFormat="1" applyFont="1" applyAlignment="1">
      <alignment horizontal="right" vertical="top"/>
    </xf>
    <xf numFmtId="0" fontId="8" fillId="0" borderId="9" xfId="1" applyFont="1" applyBorder="1" applyAlignment="1" applyProtection="1">
      <alignment horizontal="left" vertical="center" wrapText="1"/>
      <protection locked="0"/>
    </xf>
    <xf numFmtId="14" fontId="7" fillId="0" borderId="6" xfId="1" applyNumberFormat="1" applyFont="1" applyBorder="1" applyAlignment="1" applyProtection="1">
      <alignment horizontal="left" vertical="center"/>
      <protection locked="0"/>
    </xf>
    <xf numFmtId="5" fontId="7" fillId="0" borderId="6" xfId="2" applyNumberFormat="1" applyFont="1" applyFill="1" applyBorder="1" applyAlignment="1" applyProtection="1">
      <alignment horizontal="left" vertical="center"/>
      <protection locked="0"/>
    </xf>
    <xf numFmtId="0" fontId="18" fillId="0" borderId="0" xfId="1" applyFont="1" applyAlignment="1">
      <alignment horizontal="center" vertical="center" wrapText="1"/>
    </xf>
    <xf numFmtId="0" fontId="12" fillId="0" borderId="6" xfId="1" applyFont="1" applyBorder="1" applyAlignment="1" applyProtection="1">
      <alignment horizontal="center" vertical="center"/>
      <protection locked="0"/>
    </xf>
    <xf numFmtId="176" fontId="12" fillId="0" borderId="6" xfId="2" applyNumberFormat="1" applyFont="1" applyBorder="1" applyAlignment="1" applyProtection="1">
      <alignment horizontal="center" vertical="center" wrapText="1"/>
      <protection locked="0"/>
    </xf>
    <xf numFmtId="176" fontId="19" fillId="0" borderId="6" xfId="2" applyNumberFormat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5" fontId="7" fillId="0" borderId="1" xfId="1" applyNumberFormat="1" applyFont="1" applyBorder="1" applyAlignment="1">
      <alignment horizontal="right" vertical="top"/>
    </xf>
    <xf numFmtId="5" fontId="7" fillId="0" borderId="1" xfId="2" applyNumberFormat="1" applyFont="1" applyBorder="1" applyAlignment="1" applyProtection="1">
      <alignment horizontal="right" vertical="top"/>
    </xf>
    <xf numFmtId="0" fontId="7" fillId="0" borderId="13" xfId="1" applyFont="1" applyBorder="1" applyAlignment="1">
      <alignment horizontal="left" vertical="top"/>
    </xf>
    <xf numFmtId="5" fontId="7" fillId="0" borderId="0" xfId="2" applyNumberFormat="1" applyFont="1" applyAlignment="1" applyProtection="1">
      <alignment horizontal="right" vertical="top"/>
    </xf>
    <xf numFmtId="0" fontId="8" fillId="0" borderId="6" xfId="1" applyFont="1" applyBorder="1" applyAlignment="1" applyProtection="1">
      <alignment horizontal="right" vertical="center" wrapText="1"/>
      <protection locked="0"/>
    </xf>
    <xf numFmtId="0" fontId="20" fillId="0" borderId="0" xfId="0" applyFont="1">
      <alignment vertical="center"/>
    </xf>
    <xf numFmtId="0" fontId="22" fillId="3" borderId="0" xfId="0" applyFont="1" applyFill="1" applyAlignment="1">
      <alignment horizontal="center" vertical="center"/>
    </xf>
    <xf numFmtId="0" fontId="20" fillId="4" borderId="0" xfId="0" applyFont="1" applyFill="1">
      <alignment vertical="center"/>
    </xf>
    <xf numFmtId="0" fontId="20" fillId="0" borderId="0" xfId="1" applyFont="1" applyAlignment="1">
      <alignment horizontal="left" vertical="top"/>
    </xf>
    <xf numFmtId="0" fontId="20" fillId="5" borderId="0" xfId="0" applyFont="1" applyFill="1">
      <alignment vertical="center"/>
    </xf>
    <xf numFmtId="0" fontId="20" fillId="6" borderId="0" xfId="0" applyFont="1" applyFill="1">
      <alignment vertical="center"/>
    </xf>
    <xf numFmtId="14" fontId="7" fillId="0" borderId="6" xfId="1" applyNumberFormat="1" applyFont="1" applyBorder="1" applyAlignment="1" applyProtection="1">
      <alignment horizontal="left" vertical="center" wrapText="1"/>
      <protection locked="0"/>
    </xf>
    <xf numFmtId="0" fontId="8" fillId="0" borderId="7" xfId="1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8" fillId="0" borderId="8" xfId="1" applyFont="1" applyBorder="1" applyAlignment="1" applyProtection="1">
      <alignment horizontal="left" vertical="center" wrapText="1"/>
      <protection locked="0"/>
    </xf>
    <xf numFmtId="0" fontId="8" fillId="0" borderId="9" xfId="1" applyFont="1" applyBorder="1" applyAlignment="1" applyProtection="1">
      <alignment horizontal="left" vertical="center" wrapText="1"/>
      <protection locked="0"/>
    </xf>
    <xf numFmtId="0" fontId="2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7" fillId="0" borderId="7" xfId="1" applyFont="1" applyBorder="1" applyAlignment="1" applyProtection="1">
      <alignment horizontal="left" vertical="center" wrapText="1"/>
      <protection locked="0"/>
    </xf>
    <xf numFmtId="5" fontId="8" fillId="0" borderId="0" xfId="2" applyNumberFormat="1" applyFont="1" applyAlignment="1" applyProtection="1">
      <alignment horizontal="center" vertical="center" wrapText="1"/>
    </xf>
    <xf numFmtId="5" fontId="8" fillId="0" borderId="10" xfId="2" applyNumberFormat="1" applyFont="1" applyBorder="1" applyAlignment="1" applyProtection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7" xfId="1" applyFont="1" applyBorder="1" applyAlignment="1" applyProtection="1">
      <alignment horizontal="left" vertical="center"/>
      <protection locked="0"/>
    </xf>
    <xf numFmtId="0" fontId="8" fillId="0" borderId="8" xfId="1" applyFont="1" applyBorder="1" applyAlignment="1" applyProtection="1">
      <alignment horizontal="left" vertical="center"/>
      <protection locked="0"/>
    </xf>
    <xf numFmtId="0" fontId="8" fillId="0" borderId="9" xfId="1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16" fillId="0" borderId="17" xfId="3" applyFont="1" applyBorder="1" applyAlignment="1">
      <alignment horizontal="center" vertical="center" wrapText="1"/>
    </xf>
    <xf numFmtId="0" fontId="16" fillId="0" borderId="18" xfId="3" applyFont="1" applyBorder="1" applyAlignment="1">
      <alignment horizontal="center" vertical="center" wrapText="1"/>
    </xf>
    <xf numFmtId="0" fontId="14" fillId="0" borderId="6" xfId="3" applyBorder="1" applyAlignment="1">
      <alignment horizontal="center" vertical="center"/>
    </xf>
    <xf numFmtId="0" fontId="14" fillId="0" borderId="17" xfId="3" applyBorder="1" applyAlignment="1">
      <alignment horizontal="center" vertical="center" wrapText="1"/>
    </xf>
    <xf numFmtId="0" fontId="14" fillId="0" borderId="18" xfId="3" applyBorder="1" applyAlignment="1">
      <alignment horizontal="center" vertical="center" wrapText="1"/>
    </xf>
    <xf numFmtId="0" fontId="14" fillId="0" borderId="7" xfId="3" applyBorder="1" applyAlignment="1">
      <alignment horizontal="center" vertical="center"/>
    </xf>
    <xf numFmtId="0" fontId="14" fillId="0" borderId="8" xfId="3" applyBorder="1" applyAlignment="1">
      <alignment horizontal="center" vertical="center"/>
    </xf>
  </cellXfs>
  <cellStyles count="4">
    <cellStyle name="桁区切り 2" xfId="2" xr:uid="{5A36A67D-35CB-4C14-A51C-B40E2F0F5F71}"/>
    <cellStyle name="標準" xfId="0" builtinId="0"/>
    <cellStyle name="標準 2" xfId="1" xr:uid="{27E7CA08-7DA4-44C3-810A-433F403564EC}"/>
    <cellStyle name="標準 3" xfId="3" xr:uid="{8F551CCF-999B-4319-9826-7D123F70C6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Users/kana.matsukubo/Downloads/&#8251;&#32232;&#38598;&#20013;&#8251;&#12288;jloxplus3_shushikeikakusho_0516.xlsx" TargetMode="External"/><Relationship Id="rId2" Type="http://schemas.openxmlformats.org/officeDocument/2006/relationships/externalLinkPath" Target="file:///C:\Users\masato.awaji\Desktop\&#8251;&#32232;&#38598;&#20013;&#8251;&#12288;jloxplus3_shushikeikakusho_0516.xlsx" TargetMode="External"/><Relationship Id="rId1" Type="http://schemas.openxmlformats.org/officeDocument/2006/relationships/externalLinkPath" Target="/Users/kana.matsukubo/Downloads/&#8251;&#32232;&#38598;&#20013;&#8251;&#12288;jloxplus3_shushikeikakusho_05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収支計画書"/>
      <sheetName val="記入例_映像"/>
      <sheetName val="記入例_ゲーム"/>
      <sheetName val="渡航者リスト"/>
      <sheetName val="渡航者リスト記入例"/>
      <sheetName val="(参照)令和7年度 健保等級単価一覧表"/>
      <sheetName val="リストの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8DA95-2394-4F28-9FD1-A24A67A46263}">
  <dimension ref="B1:T50"/>
  <sheetViews>
    <sheetView tabSelected="1" zoomScale="50" zoomScaleNormal="50" workbookViewId="0">
      <selection activeCell="B1" sqref="B1:M1"/>
    </sheetView>
  </sheetViews>
  <sheetFormatPr defaultColWidth="13" defaultRowHeight="16"/>
  <cols>
    <col min="1" max="1" width="3.58203125" style="1" customWidth="1"/>
    <col min="2" max="2" width="8.5" style="1" customWidth="1"/>
    <col min="3" max="3" width="7.1640625" style="1" customWidth="1"/>
    <col min="4" max="4" width="29" style="1" bestFit="1" customWidth="1"/>
    <col min="5" max="5" width="25.58203125" style="1" customWidth="1"/>
    <col min="6" max="6" width="48.83203125" style="1" customWidth="1"/>
    <col min="7" max="7" width="20.83203125" style="28" customWidth="1"/>
    <col min="8" max="8" width="18.83203125" style="1" customWidth="1"/>
    <col min="9" max="9" width="18.83203125" style="26" customWidth="1"/>
    <col min="10" max="10" width="24" style="1" customWidth="1"/>
    <col min="11" max="11" width="18.83203125" style="26" customWidth="1"/>
    <col min="12" max="12" width="29.58203125" style="1" customWidth="1"/>
    <col min="13" max="13" width="2.08203125" style="1" customWidth="1"/>
    <col min="14" max="14" width="4.33203125" style="1" customWidth="1"/>
    <col min="15" max="20" width="13.83203125" style="1" customWidth="1"/>
    <col min="21" max="16384" width="13" style="1"/>
  </cols>
  <sheetData>
    <row r="1" spans="2:20" ht="115" customHeight="1" thickBot="1">
      <c r="B1" s="129" t="s">
        <v>140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2:20">
      <c r="B2" s="2"/>
      <c r="C2" s="3"/>
      <c r="D2" s="3"/>
      <c r="E2" s="3"/>
      <c r="F2" s="3"/>
      <c r="G2" s="4"/>
      <c r="H2" s="3"/>
      <c r="I2" s="5"/>
      <c r="J2" s="3"/>
      <c r="K2" s="5"/>
      <c r="L2" s="5"/>
      <c r="M2" s="6"/>
    </row>
    <row r="3" spans="2:20" ht="48.75" customHeight="1">
      <c r="B3" s="73" t="s">
        <v>0</v>
      </c>
      <c r="D3" s="74" t="s">
        <v>1</v>
      </c>
      <c r="E3" s="131"/>
      <c r="F3" s="125"/>
      <c r="G3" s="126"/>
      <c r="H3" s="132" t="s">
        <v>2</v>
      </c>
      <c r="I3" s="133"/>
      <c r="J3" s="108" t="s">
        <v>94</v>
      </c>
      <c r="K3" s="75" t="s">
        <v>3</v>
      </c>
      <c r="L3" s="107" t="s">
        <v>152</v>
      </c>
      <c r="M3" s="11"/>
    </row>
    <row r="4" spans="2:20" ht="48.75" customHeight="1">
      <c r="B4" s="7"/>
      <c r="D4" s="74" t="s">
        <v>4</v>
      </c>
      <c r="E4" s="131"/>
      <c r="F4" s="125"/>
      <c r="G4" s="126"/>
      <c r="H4" s="132" t="s">
        <v>5</v>
      </c>
      <c r="I4" s="133"/>
      <c r="J4" s="109" t="s">
        <v>95</v>
      </c>
      <c r="K4" s="106" t="s">
        <v>139</v>
      </c>
      <c r="L4" s="13"/>
      <c r="M4" s="11"/>
      <c r="O4" s="78" t="s">
        <v>6</v>
      </c>
    </row>
    <row r="5" spans="2:20" ht="48.5" customHeight="1">
      <c r="B5" s="7"/>
      <c r="D5" s="14"/>
      <c r="E5" s="15"/>
      <c r="F5" s="16"/>
      <c r="G5" s="16"/>
      <c r="H5" s="17"/>
      <c r="I5" s="18"/>
      <c r="J5" s="19"/>
      <c r="K5" s="76" t="s">
        <v>153</v>
      </c>
      <c r="L5" s="77" t="s">
        <v>7</v>
      </c>
      <c r="M5" s="11"/>
      <c r="O5" s="14"/>
    </row>
    <row r="6" spans="2:20" s="99" customFormat="1" ht="15" customHeight="1" thickBot="1">
      <c r="B6" s="110"/>
      <c r="C6" s="111"/>
      <c r="D6" s="111"/>
      <c r="E6" s="111"/>
      <c r="F6" s="111"/>
      <c r="G6" s="112"/>
      <c r="H6" s="111"/>
      <c r="I6" s="113"/>
      <c r="J6" s="111"/>
      <c r="K6" s="113"/>
      <c r="L6" s="111"/>
      <c r="M6" s="114"/>
    </row>
    <row r="7" spans="2:20" s="99" customFormat="1" ht="15" customHeight="1" thickBot="1">
      <c r="G7" s="100"/>
      <c r="I7" s="115"/>
      <c r="K7" s="115"/>
    </row>
    <row r="8" spans="2:20" ht="15" customHeight="1">
      <c r="B8" s="2"/>
      <c r="C8" s="3"/>
      <c r="D8" s="3"/>
      <c r="E8" s="3"/>
      <c r="F8" s="3"/>
      <c r="G8" s="4"/>
      <c r="H8" s="3"/>
      <c r="I8" s="5"/>
      <c r="J8" s="3"/>
      <c r="K8" s="5"/>
      <c r="L8" s="3"/>
      <c r="M8" s="6"/>
    </row>
    <row r="9" spans="2:20" ht="48.75" customHeight="1">
      <c r="B9" s="73" t="s">
        <v>20</v>
      </c>
      <c r="C9" s="81" t="s">
        <v>21</v>
      </c>
      <c r="D9" s="80" t="s">
        <v>22</v>
      </c>
      <c r="E9" s="81" t="s">
        <v>23</v>
      </c>
      <c r="F9" s="81" t="s">
        <v>98</v>
      </c>
      <c r="G9" s="82" t="s">
        <v>24</v>
      </c>
      <c r="H9" s="81" t="s">
        <v>25</v>
      </c>
      <c r="I9" s="81" t="s">
        <v>141</v>
      </c>
      <c r="J9" s="81" t="s">
        <v>142</v>
      </c>
      <c r="K9" s="83" t="s">
        <v>143</v>
      </c>
      <c r="L9" s="83" t="s">
        <v>26</v>
      </c>
      <c r="M9" s="11"/>
      <c r="O9" s="84" t="s">
        <v>102</v>
      </c>
      <c r="P9" s="84" t="s">
        <v>28</v>
      </c>
      <c r="Q9" s="85" t="s">
        <v>29</v>
      </c>
      <c r="R9" s="85" t="s">
        <v>30</v>
      </c>
      <c r="S9" s="84" t="s">
        <v>31</v>
      </c>
      <c r="T9" s="84" t="s">
        <v>32</v>
      </c>
    </row>
    <row r="10" spans="2:20" ht="50.5" customHeight="1">
      <c r="B10" s="7"/>
      <c r="C10" s="30">
        <v>1</v>
      </c>
      <c r="D10" s="69"/>
      <c r="E10" s="70"/>
      <c r="F10" s="70"/>
      <c r="G10" s="71"/>
      <c r="H10" s="31"/>
      <c r="I10" s="31"/>
      <c r="J10" s="72"/>
      <c r="K10" s="31">
        <f>H10-I10</f>
        <v>0</v>
      </c>
      <c r="L10" s="72"/>
      <c r="M10" s="11"/>
      <c r="O10" s="104"/>
      <c r="P10" s="104"/>
      <c r="Q10" s="104"/>
      <c r="R10" s="104"/>
      <c r="S10" s="104"/>
      <c r="T10" s="104"/>
    </row>
    <row r="11" spans="2:20" ht="50.5" customHeight="1">
      <c r="B11" s="7"/>
      <c r="C11" s="30">
        <v>2</v>
      </c>
      <c r="D11" s="69"/>
      <c r="E11" s="70"/>
      <c r="F11" s="70"/>
      <c r="G11" s="71"/>
      <c r="H11" s="31"/>
      <c r="I11" s="31"/>
      <c r="J11" s="72"/>
      <c r="K11" s="31">
        <f t="shared" ref="K11:K21" si="0">H11-I11</f>
        <v>0</v>
      </c>
      <c r="L11" s="72"/>
      <c r="M11" s="11"/>
      <c r="O11" s="104"/>
      <c r="P11" s="104"/>
      <c r="Q11" s="104"/>
      <c r="R11" s="104"/>
      <c r="S11" s="104"/>
      <c r="T11" s="104"/>
    </row>
    <row r="12" spans="2:20" ht="50.5" customHeight="1">
      <c r="B12" s="7"/>
      <c r="C12" s="30">
        <v>3</v>
      </c>
      <c r="D12" s="69"/>
      <c r="E12" s="70"/>
      <c r="F12" s="70"/>
      <c r="G12" s="71"/>
      <c r="H12" s="31"/>
      <c r="I12" s="31"/>
      <c r="J12" s="72"/>
      <c r="K12" s="31">
        <f t="shared" si="0"/>
        <v>0</v>
      </c>
      <c r="L12" s="72"/>
      <c r="M12" s="11"/>
      <c r="O12" s="104"/>
      <c r="P12" s="104"/>
      <c r="Q12" s="104"/>
      <c r="R12" s="104"/>
      <c r="S12" s="104"/>
      <c r="T12" s="104"/>
    </row>
    <row r="13" spans="2:20" ht="50.5" customHeight="1">
      <c r="B13" s="7"/>
      <c r="C13" s="30">
        <v>4</v>
      </c>
      <c r="D13" s="69"/>
      <c r="E13" s="70"/>
      <c r="F13" s="70"/>
      <c r="G13" s="71"/>
      <c r="H13" s="31"/>
      <c r="I13" s="31"/>
      <c r="J13" s="72"/>
      <c r="K13" s="31">
        <f t="shared" si="0"/>
        <v>0</v>
      </c>
      <c r="L13" s="72"/>
      <c r="M13" s="11"/>
      <c r="O13" s="104"/>
      <c r="P13" s="104"/>
      <c r="Q13" s="104"/>
      <c r="R13" s="104"/>
      <c r="S13" s="104"/>
      <c r="T13" s="104"/>
    </row>
    <row r="14" spans="2:20" ht="50.5" customHeight="1">
      <c r="B14" s="7"/>
      <c r="C14" s="30">
        <v>5</v>
      </c>
      <c r="D14" s="69"/>
      <c r="E14" s="70"/>
      <c r="F14" s="70"/>
      <c r="G14" s="71"/>
      <c r="H14" s="31"/>
      <c r="I14" s="31"/>
      <c r="J14" s="72"/>
      <c r="K14" s="31">
        <f t="shared" si="0"/>
        <v>0</v>
      </c>
      <c r="L14" s="72"/>
      <c r="M14" s="11"/>
      <c r="O14" s="104"/>
      <c r="P14" s="104"/>
      <c r="Q14" s="104"/>
      <c r="R14" s="104"/>
      <c r="S14" s="104"/>
      <c r="T14" s="104"/>
    </row>
    <row r="15" spans="2:20" ht="50.5" customHeight="1">
      <c r="B15" s="7"/>
      <c r="C15" s="30">
        <v>6</v>
      </c>
      <c r="D15" s="69"/>
      <c r="E15" s="70"/>
      <c r="F15" s="70"/>
      <c r="G15" s="71"/>
      <c r="H15" s="31"/>
      <c r="I15" s="31"/>
      <c r="J15" s="72"/>
      <c r="K15" s="31">
        <f t="shared" si="0"/>
        <v>0</v>
      </c>
      <c r="L15" s="72"/>
      <c r="M15" s="11"/>
      <c r="O15" s="104"/>
      <c r="P15" s="104"/>
      <c r="Q15" s="104"/>
      <c r="R15" s="104"/>
      <c r="S15" s="104"/>
      <c r="T15" s="104"/>
    </row>
    <row r="16" spans="2:20" ht="50.5" customHeight="1">
      <c r="B16" s="7"/>
      <c r="C16" s="30">
        <v>7</v>
      </c>
      <c r="D16" s="69"/>
      <c r="E16" s="70"/>
      <c r="F16" s="70"/>
      <c r="G16" s="71"/>
      <c r="H16" s="31"/>
      <c r="I16" s="31"/>
      <c r="J16" s="72"/>
      <c r="K16" s="31">
        <f t="shared" si="0"/>
        <v>0</v>
      </c>
      <c r="L16" s="72"/>
      <c r="M16" s="11"/>
      <c r="O16" s="104"/>
      <c r="P16" s="104"/>
      <c r="Q16" s="104"/>
      <c r="R16" s="104"/>
      <c r="S16" s="104"/>
      <c r="T16" s="104"/>
    </row>
    <row r="17" spans="2:20" ht="50.5" customHeight="1">
      <c r="B17" s="7"/>
      <c r="C17" s="30">
        <v>8</v>
      </c>
      <c r="D17" s="69"/>
      <c r="E17" s="70"/>
      <c r="F17" s="70"/>
      <c r="G17" s="71"/>
      <c r="H17" s="31"/>
      <c r="I17" s="31"/>
      <c r="J17" s="72"/>
      <c r="K17" s="31">
        <f t="shared" si="0"/>
        <v>0</v>
      </c>
      <c r="L17" s="72"/>
      <c r="M17" s="11"/>
      <c r="O17" s="104"/>
      <c r="P17" s="104"/>
      <c r="Q17" s="104"/>
      <c r="R17" s="104"/>
      <c r="S17" s="104"/>
      <c r="T17" s="104"/>
    </row>
    <row r="18" spans="2:20" ht="50.5" customHeight="1">
      <c r="B18" s="7"/>
      <c r="C18" s="30">
        <v>9</v>
      </c>
      <c r="D18" s="69"/>
      <c r="E18" s="70"/>
      <c r="F18" s="70"/>
      <c r="G18" s="71"/>
      <c r="H18" s="31"/>
      <c r="I18" s="31"/>
      <c r="J18" s="72"/>
      <c r="K18" s="31">
        <f t="shared" si="0"/>
        <v>0</v>
      </c>
      <c r="L18" s="72"/>
      <c r="M18" s="11"/>
      <c r="O18" s="104"/>
      <c r="P18" s="104"/>
      <c r="Q18" s="104"/>
      <c r="R18" s="104"/>
      <c r="S18" s="104"/>
      <c r="T18" s="104"/>
    </row>
    <row r="19" spans="2:20" ht="50.5" customHeight="1">
      <c r="B19" s="7"/>
      <c r="C19" s="30">
        <v>10</v>
      </c>
      <c r="D19" s="69"/>
      <c r="E19" s="70"/>
      <c r="F19" s="70"/>
      <c r="G19" s="71"/>
      <c r="H19" s="31"/>
      <c r="I19" s="31"/>
      <c r="J19" s="72"/>
      <c r="K19" s="31">
        <f t="shared" si="0"/>
        <v>0</v>
      </c>
      <c r="L19" s="72"/>
      <c r="M19" s="11"/>
      <c r="O19" s="104"/>
      <c r="P19" s="104"/>
      <c r="Q19" s="104"/>
      <c r="R19" s="104"/>
      <c r="S19" s="104"/>
      <c r="T19" s="104"/>
    </row>
    <row r="20" spans="2:20" ht="50.5" customHeight="1">
      <c r="B20" s="7"/>
      <c r="C20" s="30"/>
      <c r="D20" s="69"/>
      <c r="E20" s="70"/>
      <c r="F20" s="70"/>
      <c r="G20" s="71"/>
      <c r="H20" s="31"/>
      <c r="I20" s="31"/>
      <c r="J20" s="72"/>
      <c r="K20" s="31">
        <f t="shared" si="0"/>
        <v>0</v>
      </c>
      <c r="L20" s="72"/>
      <c r="M20" s="11"/>
      <c r="O20" s="104"/>
      <c r="P20" s="104"/>
      <c r="Q20" s="104"/>
      <c r="R20" s="104"/>
      <c r="S20" s="104"/>
      <c r="T20" s="104"/>
    </row>
    <row r="21" spans="2:20" ht="50.5" customHeight="1">
      <c r="B21" s="7"/>
      <c r="C21" s="30"/>
      <c r="D21" s="69"/>
      <c r="E21" s="70"/>
      <c r="F21" s="70"/>
      <c r="G21" s="71"/>
      <c r="H21" s="31"/>
      <c r="I21" s="31"/>
      <c r="J21" s="72"/>
      <c r="K21" s="31">
        <f t="shared" si="0"/>
        <v>0</v>
      </c>
      <c r="L21" s="72"/>
      <c r="M21" s="11"/>
      <c r="O21" s="104"/>
      <c r="P21" s="104"/>
      <c r="Q21" s="104"/>
      <c r="R21" s="104"/>
      <c r="S21" s="104"/>
      <c r="T21" s="104"/>
    </row>
    <row r="22" spans="2:20" ht="16.75" customHeight="1">
      <c r="B22" s="7"/>
      <c r="D22" s="12"/>
      <c r="E22" s="12"/>
      <c r="F22" s="12"/>
      <c r="G22" s="32"/>
      <c r="H22" s="33"/>
      <c r="I22" s="33"/>
      <c r="J22" s="34"/>
      <c r="K22" s="34"/>
      <c r="L22" s="34"/>
      <c r="M22" s="11"/>
      <c r="O22" s="35"/>
      <c r="P22" s="35"/>
      <c r="Q22" s="35"/>
      <c r="R22" s="35"/>
      <c r="S22" s="35"/>
      <c r="T22" s="35"/>
    </row>
    <row r="23" spans="2:20" ht="29.5" customHeight="1">
      <c r="B23" s="36"/>
      <c r="C23" s="86" t="s">
        <v>33</v>
      </c>
      <c r="D23" s="12"/>
      <c r="E23" s="12"/>
      <c r="F23" s="10"/>
      <c r="G23" s="37"/>
      <c r="H23" s="38"/>
      <c r="I23" s="38"/>
      <c r="J23" s="39"/>
      <c r="K23" s="39"/>
      <c r="L23" s="39"/>
      <c r="M23" s="11"/>
    </row>
    <row r="24" spans="2:20" ht="50.5" customHeight="1">
      <c r="B24" s="7"/>
      <c r="C24" s="96">
        <v>1</v>
      </c>
      <c r="D24" s="69"/>
      <c r="E24" s="40"/>
      <c r="F24" s="69"/>
      <c r="G24" s="71"/>
      <c r="H24" s="31"/>
      <c r="I24" s="31">
        <f>H24</f>
        <v>0</v>
      </c>
      <c r="J24" s="72"/>
      <c r="K24" s="40"/>
      <c r="L24" s="72"/>
      <c r="M24" s="11"/>
    </row>
    <row r="25" spans="2:20" ht="50.5" customHeight="1">
      <c r="B25" s="7"/>
      <c r="C25" s="96">
        <v>2</v>
      </c>
      <c r="D25" s="69"/>
      <c r="E25" s="40"/>
      <c r="F25" s="69"/>
      <c r="G25" s="71"/>
      <c r="H25" s="31"/>
      <c r="I25" s="31">
        <f t="shared" ref="I25:I28" si="1">H25</f>
        <v>0</v>
      </c>
      <c r="J25" s="72"/>
      <c r="K25" s="40"/>
      <c r="L25" s="72"/>
      <c r="M25" s="11"/>
    </row>
    <row r="26" spans="2:20" ht="50.5" customHeight="1">
      <c r="B26" s="7"/>
      <c r="C26" s="96">
        <v>3</v>
      </c>
      <c r="D26" s="69"/>
      <c r="E26" s="40"/>
      <c r="F26" s="69"/>
      <c r="G26" s="71"/>
      <c r="H26" s="31"/>
      <c r="I26" s="31">
        <f t="shared" si="1"/>
        <v>0</v>
      </c>
      <c r="J26" s="72"/>
      <c r="K26" s="40"/>
      <c r="L26" s="72"/>
      <c r="M26" s="11"/>
    </row>
    <row r="27" spans="2:20" ht="50.5" customHeight="1">
      <c r="B27" s="7"/>
      <c r="C27" s="96">
        <v>4</v>
      </c>
      <c r="D27" s="69"/>
      <c r="E27" s="40"/>
      <c r="F27" s="69"/>
      <c r="G27" s="71"/>
      <c r="H27" s="31"/>
      <c r="I27" s="31">
        <f t="shared" si="1"/>
        <v>0</v>
      </c>
      <c r="J27" s="72"/>
      <c r="K27" s="40"/>
      <c r="L27" s="72"/>
      <c r="M27" s="11"/>
    </row>
    <row r="28" spans="2:20" ht="50.5" customHeight="1">
      <c r="B28" s="7"/>
      <c r="C28" s="96"/>
      <c r="D28" s="69"/>
      <c r="E28" s="40"/>
      <c r="F28" s="69"/>
      <c r="G28" s="71"/>
      <c r="H28" s="31"/>
      <c r="I28" s="31">
        <f t="shared" si="1"/>
        <v>0</v>
      </c>
      <c r="J28" s="72"/>
      <c r="K28" s="40"/>
      <c r="L28" s="72"/>
      <c r="M28" s="11"/>
    </row>
    <row r="29" spans="2:20" ht="15" customHeight="1">
      <c r="B29" s="7"/>
      <c r="D29" s="41"/>
      <c r="E29" s="41"/>
      <c r="F29" s="41"/>
      <c r="H29" s="42"/>
      <c r="I29" s="43"/>
      <c r="M29" s="11"/>
    </row>
    <row r="30" spans="2:20" s="14" customFormat="1" ht="48.75" customHeight="1">
      <c r="B30" s="36"/>
      <c r="D30" s="15"/>
      <c r="E30" s="15"/>
      <c r="G30" s="87" t="s">
        <v>34</v>
      </c>
      <c r="H30" s="44">
        <f>SUM(H10:H28)</f>
        <v>0</v>
      </c>
      <c r="I30" s="44">
        <f>SUM(I10:I28)</f>
        <v>0</v>
      </c>
      <c r="J30" s="78" t="s">
        <v>144</v>
      </c>
      <c r="K30" s="45">
        <f>H30-I30</f>
        <v>0</v>
      </c>
      <c r="L30" s="78" t="s">
        <v>145</v>
      </c>
      <c r="M30" s="46"/>
    </row>
    <row r="31" spans="2:20" ht="15" customHeight="1" thickBot="1">
      <c r="B31" s="20"/>
      <c r="C31" s="21"/>
      <c r="D31" s="47"/>
      <c r="E31" s="47"/>
      <c r="F31" s="47"/>
      <c r="G31" s="22"/>
      <c r="H31" s="21"/>
      <c r="I31" s="23"/>
      <c r="J31" s="21"/>
      <c r="K31" s="23"/>
      <c r="L31" s="21"/>
      <c r="M31" s="24"/>
    </row>
    <row r="32" spans="2:20" ht="15" customHeight="1" thickBot="1">
      <c r="D32" s="41"/>
      <c r="E32" s="41"/>
      <c r="F32" s="41"/>
    </row>
    <row r="33" spans="2:13" ht="15" customHeight="1">
      <c r="B33" s="2"/>
      <c r="C33" s="3"/>
      <c r="D33" s="48"/>
      <c r="E33" s="48"/>
      <c r="F33" s="48"/>
      <c r="G33" s="4"/>
      <c r="H33" s="3"/>
      <c r="I33" s="5"/>
      <c r="J33" s="3"/>
      <c r="K33" s="5"/>
      <c r="L33" s="3"/>
      <c r="M33" s="6"/>
    </row>
    <row r="34" spans="2:13" ht="48.75" customHeight="1">
      <c r="B34" s="73" t="s">
        <v>35</v>
      </c>
      <c r="C34" s="88" t="s">
        <v>21</v>
      </c>
      <c r="D34" s="89" t="s">
        <v>36</v>
      </c>
      <c r="E34" s="40"/>
      <c r="F34" s="81" t="s">
        <v>37</v>
      </c>
      <c r="G34" s="82" t="s">
        <v>38</v>
      </c>
      <c r="H34" s="82" t="s">
        <v>39</v>
      </c>
      <c r="I34" s="134" t="s">
        <v>40</v>
      </c>
      <c r="J34" s="135"/>
      <c r="K34" s="135"/>
      <c r="L34" s="136"/>
      <c r="M34" s="11"/>
    </row>
    <row r="35" spans="2:13" ht="50.5" customHeight="1">
      <c r="B35" s="7"/>
      <c r="C35" s="116">
        <v>1</v>
      </c>
      <c r="D35" s="103"/>
      <c r="E35" s="40"/>
      <c r="F35" s="72"/>
      <c r="G35" s="71"/>
      <c r="H35" s="31"/>
      <c r="I35" s="124"/>
      <c r="J35" s="127"/>
      <c r="K35" s="127"/>
      <c r="L35" s="128"/>
      <c r="M35" s="11"/>
    </row>
    <row r="36" spans="2:13" ht="50.5" customHeight="1">
      <c r="B36" s="7"/>
      <c r="C36" s="96"/>
      <c r="D36" s="70"/>
      <c r="E36" s="40"/>
      <c r="F36" s="70"/>
      <c r="G36" s="71"/>
      <c r="H36" s="98"/>
      <c r="I36" s="124"/>
      <c r="J36" s="125"/>
      <c r="K36" s="125"/>
      <c r="L36" s="126"/>
      <c r="M36" s="11"/>
    </row>
    <row r="37" spans="2:13" ht="15" customHeight="1">
      <c r="B37" s="7"/>
      <c r="J37" s="49"/>
      <c r="K37" s="50"/>
      <c r="M37" s="11"/>
    </row>
    <row r="38" spans="2:13" s="14" customFormat="1" ht="48.75" customHeight="1">
      <c r="B38" s="36"/>
      <c r="G38" s="90" t="s">
        <v>41</v>
      </c>
      <c r="H38" s="45">
        <f>SUM(H35:H36)</f>
        <v>0</v>
      </c>
      <c r="J38" s="51"/>
      <c r="K38" s="51"/>
      <c r="M38" s="46"/>
    </row>
    <row r="39" spans="2:13" ht="15" customHeight="1" thickBot="1">
      <c r="B39" s="20"/>
      <c r="C39" s="21"/>
      <c r="D39" s="21"/>
      <c r="E39" s="21"/>
      <c r="F39" s="21"/>
      <c r="G39" s="22"/>
      <c r="H39" s="21"/>
      <c r="I39" s="23"/>
      <c r="J39" s="52"/>
      <c r="K39" s="52"/>
      <c r="L39" s="21"/>
      <c r="M39" s="24"/>
    </row>
    <row r="40" spans="2:13" ht="15" customHeight="1" thickBot="1">
      <c r="G40" s="53"/>
      <c r="H40" s="49"/>
      <c r="I40" s="50"/>
      <c r="J40" s="49"/>
      <c r="K40" s="50"/>
      <c r="L40" s="49"/>
    </row>
    <row r="41" spans="2:13" ht="15" customHeight="1">
      <c r="B41" s="2"/>
      <c r="C41" s="3"/>
      <c r="D41" s="3"/>
      <c r="E41" s="3"/>
      <c r="F41" s="3"/>
      <c r="G41" s="54"/>
      <c r="H41" s="54"/>
      <c r="I41" s="25"/>
      <c r="J41" s="25"/>
      <c r="K41" s="55"/>
      <c r="L41" s="55"/>
      <c r="M41" s="6"/>
    </row>
    <row r="42" spans="2:13" ht="48.75" customHeight="1">
      <c r="B42" s="73" t="s">
        <v>42</v>
      </c>
      <c r="C42" s="91" t="s">
        <v>43</v>
      </c>
      <c r="D42" s="92" t="s">
        <v>44</v>
      </c>
      <c r="E42" s="93">
        <f>E45-E44-E43</f>
        <v>0</v>
      </c>
      <c r="F42" s="94" t="s">
        <v>45</v>
      </c>
      <c r="G42" s="49"/>
      <c r="H42" s="56"/>
      <c r="I42" s="27"/>
      <c r="J42" s="49"/>
      <c r="K42" s="49"/>
      <c r="L42" s="56"/>
      <c r="M42" s="11"/>
    </row>
    <row r="43" spans="2:13" ht="48.75" customHeight="1">
      <c r="B43" s="7"/>
      <c r="C43" s="91" t="s">
        <v>46</v>
      </c>
      <c r="D43" s="92" t="s">
        <v>146</v>
      </c>
      <c r="E43" s="93">
        <f>ROUNDDOWN(E46/2, -3)</f>
        <v>0</v>
      </c>
      <c r="F43" s="94" t="s">
        <v>47</v>
      </c>
      <c r="G43" s="49"/>
      <c r="H43" s="56"/>
      <c r="I43" s="27"/>
      <c r="J43" s="49"/>
      <c r="K43" s="49"/>
      <c r="L43" s="56"/>
      <c r="M43" s="11"/>
    </row>
    <row r="44" spans="2:13" ht="48.75" customHeight="1">
      <c r="B44" s="7"/>
      <c r="C44" s="91" t="s">
        <v>48</v>
      </c>
      <c r="D44" s="92" t="s">
        <v>147</v>
      </c>
      <c r="E44" s="93">
        <f>H38</f>
        <v>0</v>
      </c>
      <c r="F44" s="94" t="s">
        <v>45</v>
      </c>
      <c r="G44" s="49"/>
      <c r="H44" s="56"/>
      <c r="I44" s="27"/>
      <c r="J44" s="49"/>
      <c r="K44" s="49"/>
      <c r="L44" s="56"/>
      <c r="M44" s="11"/>
    </row>
    <row r="45" spans="2:13" ht="48.75" customHeight="1">
      <c r="B45" s="7"/>
      <c r="C45" s="91" t="s">
        <v>49</v>
      </c>
      <c r="D45" s="92" t="s">
        <v>148</v>
      </c>
      <c r="E45" s="93">
        <f>H30</f>
        <v>0</v>
      </c>
      <c r="F45" s="94" t="s">
        <v>45</v>
      </c>
      <c r="G45" s="49"/>
      <c r="H45" s="56"/>
      <c r="I45" s="27"/>
      <c r="J45" s="49"/>
      <c r="K45" s="49"/>
      <c r="L45" s="56"/>
      <c r="M45" s="11"/>
    </row>
    <row r="46" spans="2:13" ht="48.75" customHeight="1">
      <c r="B46" s="7"/>
      <c r="C46" s="91" t="s">
        <v>50</v>
      </c>
      <c r="D46" s="92" t="s">
        <v>149</v>
      </c>
      <c r="E46" s="93">
        <f>K30-E47</f>
        <v>0</v>
      </c>
      <c r="F46" s="94" t="s">
        <v>45</v>
      </c>
      <c r="G46" s="49"/>
      <c r="H46" s="56"/>
      <c r="I46" s="27"/>
      <c r="J46" s="49"/>
      <c r="K46" s="49"/>
      <c r="L46" s="56"/>
      <c r="M46" s="11"/>
    </row>
    <row r="47" spans="2:13" ht="48.75" customHeight="1">
      <c r="B47" s="7"/>
      <c r="C47" s="91" t="s">
        <v>51</v>
      </c>
      <c r="D47" s="92" t="s">
        <v>52</v>
      </c>
      <c r="E47" s="93">
        <f>IF(K30&gt;L4,K30-L4,0)</f>
        <v>0</v>
      </c>
      <c r="F47" s="95" t="s">
        <v>150</v>
      </c>
      <c r="G47" s="49"/>
      <c r="H47" s="56"/>
      <c r="I47" s="57"/>
      <c r="J47" s="49"/>
      <c r="K47" s="49"/>
      <c r="L47" s="56"/>
      <c r="M47" s="11"/>
    </row>
    <row r="48" spans="2:13" ht="15" customHeight="1" thickBot="1">
      <c r="B48" s="20"/>
      <c r="C48" s="21"/>
      <c r="D48" s="21"/>
      <c r="E48" s="21"/>
      <c r="F48" s="21"/>
      <c r="G48" s="58"/>
      <c r="H48" s="59"/>
      <c r="I48" s="52"/>
      <c r="J48" s="52"/>
      <c r="K48" s="60"/>
      <c r="L48" s="59"/>
      <c r="M48" s="24"/>
    </row>
    <row r="49" spans="7:12" ht="48.75" customHeight="1">
      <c r="G49" s="53"/>
      <c r="H49" s="49"/>
      <c r="I49" s="50"/>
      <c r="J49" s="49"/>
      <c r="K49" s="50"/>
      <c r="L49" s="49"/>
    </row>
    <row r="50" spans="7:12" ht="48.75" customHeight="1">
      <c r="G50" s="53"/>
      <c r="H50" s="49"/>
      <c r="I50" s="50"/>
      <c r="J50" s="49"/>
      <c r="K50" s="50"/>
      <c r="L50" s="49"/>
    </row>
  </sheetData>
  <sheetProtection formatCells="0" formatRows="0" insertColumns="0" insertRows="0" deleteColumns="0" deleteRows="0"/>
  <mergeCells count="8">
    <mergeCell ref="I36:L36"/>
    <mergeCell ref="I35:L35"/>
    <mergeCell ref="B1:M1"/>
    <mergeCell ref="E3:G3"/>
    <mergeCell ref="H3:I3"/>
    <mergeCell ref="E4:G4"/>
    <mergeCell ref="H4:I4"/>
    <mergeCell ref="I34:L34"/>
  </mergeCells>
  <phoneticPr fontId="4"/>
  <dataValidations count="1">
    <dataValidation type="list" allowBlank="1" showInputMessage="1" showErrorMessage="1" sqref="E22" xr:uid="{EE6B62D8-4386-4A2C-B9E9-EE1E8A4927EE}">
      <formula1>$E$7:$E$7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263AB23-25DF-45AD-95A2-B5246A8F1CB5}">
          <x14:formula1>
            <xm:f>※公開する時は非表示にする※リストの値!$C$3:$C$6</xm:f>
          </x14:formula1>
          <xm:sqref>G24:G28 G10:G21</xm:sqref>
        </x14:dataValidation>
        <x14:dataValidation type="list" allowBlank="1" showInputMessage="1" showErrorMessage="1" xr:uid="{D382368D-207B-4D7B-9A28-A686DABB3EE2}">
          <x14:formula1>
            <xm:f>※公開する時は非表示にする※リストの値!$B$3:$B$14</xm:f>
          </x14:formula1>
          <xm:sqref>E10:E21</xm:sqref>
        </x14:dataValidation>
        <x14:dataValidation type="list" allowBlank="1" showInputMessage="1" showErrorMessage="1" xr:uid="{10F72B8D-0331-4CDF-97E7-7DE09B16EA59}">
          <x14:formula1>
            <xm:f>※公開する時は非表示にする※リストの値!$D$3:$D$5</xm:f>
          </x14:formula1>
          <xm:sqref>G35:G36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FB692-2A15-4E52-AC22-3F2D690E49B0}">
  <sheetPr>
    <tabColor theme="4" tint="0.59999389629810485"/>
  </sheetPr>
  <dimension ref="B2:D14"/>
  <sheetViews>
    <sheetView zoomScale="85" zoomScaleNormal="85" workbookViewId="0"/>
  </sheetViews>
  <sheetFormatPr defaultColWidth="11" defaultRowHeight="16"/>
  <cols>
    <col min="1" max="1" width="2.75" style="117" customWidth="1"/>
    <col min="2" max="2" width="37.75" style="117" customWidth="1"/>
    <col min="3" max="3" width="22.9140625" style="117" customWidth="1"/>
    <col min="4" max="4" width="22.75" style="117" customWidth="1"/>
    <col min="5" max="16384" width="11" style="117"/>
  </cols>
  <sheetData>
    <row r="2" spans="2:4">
      <c r="B2" s="118" t="s">
        <v>119</v>
      </c>
      <c r="C2" s="118" t="s">
        <v>103</v>
      </c>
      <c r="D2" s="118" t="s">
        <v>120</v>
      </c>
    </row>
    <row r="3" spans="2:4">
      <c r="B3" s="119" t="s">
        <v>112</v>
      </c>
      <c r="C3" s="120" t="s">
        <v>9</v>
      </c>
      <c r="D3" s="120" t="s">
        <v>9</v>
      </c>
    </row>
    <row r="4" spans="2:4">
      <c r="B4" s="119" t="s">
        <v>113</v>
      </c>
      <c r="C4" s="120" t="s">
        <v>11</v>
      </c>
      <c r="D4" s="120" t="s">
        <v>11</v>
      </c>
    </row>
    <row r="5" spans="2:4">
      <c r="B5" s="119" t="s">
        <v>106</v>
      </c>
      <c r="C5" s="120" t="s">
        <v>13</v>
      </c>
      <c r="D5" s="120" t="s">
        <v>15</v>
      </c>
    </row>
    <row r="6" spans="2:4">
      <c r="B6" s="119" t="s">
        <v>114</v>
      </c>
      <c r="C6" s="120" t="s">
        <v>15</v>
      </c>
    </row>
    <row r="7" spans="2:4">
      <c r="B7" s="121" t="s">
        <v>115</v>
      </c>
    </row>
    <row r="8" spans="2:4">
      <c r="B8" s="121" t="s">
        <v>116</v>
      </c>
    </row>
    <row r="9" spans="2:4">
      <c r="B9" s="121" t="s">
        <v>117</v>
      </c>
    </row>
    <row r="10" spans="2:4">
      <c r="B10" s="121" t="s">
        <v>118</v>
      </c>
    </row>
    <row r="11" spans="2:4">
      <c r="B11" s="122" t="s">
        <v>108</v>
      </c>
    </row>
    <row r="12" spans="2:4">
      <c r="B12" s="122" t="s">
        <v>110</v>
      </c>
    </row>
    <row r="13" spans="2:4">
      <c r="B13" s="122" t="s">
        <v>104</v>
      </c>
    </row>
    <row r="14" spans="2:4">
      <c r="B14" s="122" t="s">
        <v>105</v>
      </c>
    </row>
  </sheetData>
  <phoneticPr fontId="4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2BBF1-DC46-4D1F-994A-28214A98DA27}">
  <sheetPr>
    <tabColor rgb="FFFF0000"/>
  </sheetPr>
  <dimension ref="B1:T63"/>
  <sheetViews>
    <sheetView zoomScale="60" zoomScaleNormal="70" workbookViewId="0">
      <selection activeCell="B1" sqref="B1:M1"/>
    </sheetView>
  </sheetViews>
  <sheetFormatPr defaultColWidth="13" defaultRowHeight="16"/>
  <cols>
    <col min="1" max="1" width="3.58203125" style="1" customWidth="1"/>
    <col min="2" max="2" width="8.5" style="1" customWidth="1"/>
    <col min="3" max="3" width="4.58203125" style="1" customWidth="1"/>
    <col min="4" max="4" width="29" style="1" bestFit="1" customWidth="1"/>
    <col min="5" max="5" width="25.58203125" style="1" customWidth="1"/>
    <col min="6" max="6" width="48.83203125" style="1" customWidth="1"/>
    <col min="7" max="7" width="20.83203125" style="28" customWidth="1"/>
    <col min="8" max="8" width="18.83203125" style="1" customWidth="1"/>
    <col min="9" max="9" width="18.83203125" style="26" customWidth="1"/>
    <col min="10" max="10" width="24" style="1" customWidth="1"/>
    <col min="11" max="11" width="18.83203125" style="26" customWidth="1"/>
    <col min="12" max="12" width="29.58203125" style="1" customWidth="1"/>
    <col min="13" max="13" width="2.08203125" style="1" customWidth="1"/>
    <col min="14" max="14" width="4.33203125" style="1" customWidth="1"/>
    <col min="15" max="20" width="13.83203125" style="1" customWidth="1"/>
    <col min="21" max="16384" width="13" style="1"/>
  </cols>
  <sheetData>
    <row r="1" spans="2:15" ht="115" customHeight="1" thickBot="1">
      <c r="B1" s="129" t="s">
        <v>140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2:15">
      <c r="B2" s="2"/>
      <c r="C2" s="3"/>
      <c r="D2" s="3"/>
      <c r="E2" s="3"/>
      <c r="F2" s="3"/>
      <c r="G2" s="4"/>
      <c r="H2" s="3"/>
      <c r="I2" s="5"/>
      <c r="J2" s="3"/>
      <c r="K2" s="5"/>
      <c r="L2" s="5"/>
      <c r="M2" s="6"/>
    </row>
    <row r="3" spans="2:15" ht="48.75" customHeight="1">
      <c r="B3" s="73" t="s">
        <v>0</v>
      </c>
      <c r="D3" s="74" t="s">
        <v>1</v>
      </c>
      <c r="E3" s="131" t="s">
        <v>53</v>
      </c>
      <c r="F3" s="125"/>
      <c r="G3" s="126"/>
      <c r="H3" s="132" t="s">
        <v>2</v>
      </c>
      <c r="I3" s="133"/>
      <c r="J3" s="9">
        <v>45867</v>
      </c>
      <c r="K3" s="75" t="s">
        <v>3</v>
      </c>
      <c r="L3" s="29" t="s">
        <v>152</v>
      </c>
      <c r="M3" s="11"/>
    </row>
    <row r="4" spans="2:15" ht="48.75" customHeight="1">
      <c r="B4" s="7"/>
      <c r="D4" s="74" t="s">
        <v>4</v>
      </c>
      <c r="E4" s="131" t="s">
        <v>132</v>
      </c>
      <c r="F4" s="125"/>
      <c r="G4" s="126"/>
      <c r="H4" s="132" t="s">
        <v>5</v>
      </c>
      <c r="I4" s="133"/>
      <c r="J4" s="9">
        <v>46053</v>
      </c>
      <c r="K4" s="106" t="s">
        <v>139</v>
      </c>
      <c r="L4" s="13">
        <v>80000000</v>
      </c>
      <c r="M4" s="11"/>
      <c r="O4" s="78" t="s">
        <v>6</v>
      </c>
    </row>
    <row r="5" spans="2:15" ht="48.75" customHeight="1">
      <c r="B5" s="7"/>
      <c r="D5" s="14"/>
      <c r="E5" s="15"/>
      <c r="F5" s="16"/>
      <c r="G5" s="16"/>
      <c r="H5" s="17"/>
      <c r="I5" s="18"/>
      <c r="J5" s="19"/>
      <c r="K5" s="76" t="s">
        <v>153</v>
      </c>
      <c r="L5" s="77" t="s">
        <v>7</v>
      </c>
      <c r="M5" s="11"/>
      <c r="O5" s="14"/>
    </row>
    <row r="6" spans="2:15" s="99" customFormat="1" ht="15" customHeight="1" thickBot="1">
      <c r="B6" s="110"/>
      <c r="C6" s="111"/>
      <c r="D6" s="111"/>
      <c r="E6" s="111"/>
      <c r="F6" s="111"/>
      <c r="G6" s="112"/>
      <c r="H6" s="111"/>
      <c r="I6" s="113"/>
      <c r="J6" s="111"/>
      <c r="K6" s="113"/>
      <c r="L6" s="111"/>
      <c r="M6" s="114"/>
    </row>
    <row r="7" spans="2:15" s="99" customFormat="1" ht="15" hidden="1" customHeight="1">
      <c r="E7" s="99" t="s">
        <v>8</v>
      </c>
      <c r="F7" s="99" t="s">
        <v>9</v>
      </c>
      <c r="G7" s="100"/>
      <c r="I7" s="115"/>
      <c r="K7" s="115"/>
    </row>
    <row r="8" spans="2:15" s="99" customFormat="1" ht="15" hidden="1" customHeight="1">
      <c r="E8" s="99" t="s">
        <v>10</v>
      </c>
      <c r="F8" s="99" t="s">
        <v>11</v>
      </c>
      <c r="G8" s="101"/>
      <c r="I8" s="115"/>
      <c r="K8" s="115"/>
    </row>
    <row r="9" spans="2:15" s="99" customFormat="1" ht="15" hidden="1" customHeight="1">
      <c r="E9" s="99" t="s">
        <v>12</v>
      </c>
      <c r="F9" s="99" t="s">
        <v>13</v>
      </c>
      <c r="G9" s="101">
        <f>IF(L4="３分の２",2/3,0.5)</f>
        <v>0.5</v>
      </c>
      <c r="I9" s="115"/>
      <c r="K9" s="115"/>
    </row>
    <row r="10" spans="2:15" s="99" customFormat="1" ht="15" hidden="1" customHeight="1">
      <c r="E10" s="99" t="s">
        <v>14</v>
      </c>
      <c r="F10" s="99" t="s">
        <v>15</v>
      </c>
      <c r="G10" s="102"/>
      <c r="I10" s="115"/>
      <c r="K10" s="115"/>
    </row>
    <row r="11" spans="2:15" s="99" customFormat="1" ht="15" hidden="1" customHeight="1">
      <c r="E11" s="99" t="s">
        <v>16</v>
      </c>
      <c r="G11" s="102"/>
      <c r="I11" s="115"/>
      <c r="K11" s="115"/>
    </row>
    <row r="12" spans="2:15" s="99" customFormat="1" ht="15" hidden="1" customHeight="1">
      <c r="E12" s="99" t="s">
        <v>17</v>
      </c>
      <c r="G12" s="102"/>
      <c r="I12" s="115"/>
      <c r="K12" s="115"/>
    </row>
    <row r="13" spans="2:15" s="99" customFormat="1" ht="15" hidden="1" customHeight="1">
      <c r="E13" s="99" t="s">
        <v>18</v>
      </c>
      <c r="F13" s="99" t="s">
        <v>9</v>
      </c>
      <c r="G13" s="102"/>
      <c r="I13" s="115"/>
      <c r="K13" s="115"/>
    </row>
    <row r="14" spans="2:15" s="99" customFormat="1" ht="15" hidden="1" customHeight="1">
      <c r="E14" s="99" t="s">
        <v>19</v>
      </c>
      <c r="F14" s="99" t="s">
        <v>11</v>
      </c>
      <c r="G14" s="102"/>
      <c r="I14" s="115"/>
      <c r="K14" s="115"/>
    </row>
    <row r="15" spans="2:15" s="99" customFormat="1" ht="15" hidden="1" customHeight="1">
      <c r="F15" s="99" t="s">
        <v>15</v>
      </c>
      <c r="G15" s="102"/>
      <c r="I15" s="115"/>
      <c r="K15" s="115"/>
    </row>
    <row r="16" spans="2:15" s="99" customFormat="1" ht="15" hidden="1" customHeight="1">
      <c r="G16" s="102"/>
      <c r="I16" s="115"/>
      <c r="K16" s="115"/>
    </row>
    <row r="17" spans="2:20" s="99" customFormat="1" ht="15" hidden="1" customHeight="1">
      <c r="G17" s="102"/>
      <c r="I17" s="115"/>
      <c r="K17" s="115"/>
    </row>
    <row r="18" spans="2:20" s="99" customFormat="1" ht="15" hidden="1" customHeight="1">
      <c r="G18" s="102"/>
      <c r="I18" s="115"/>
      <c r="K18" s="115"/>
    </row>
    <row r="19" spans="2:20" s="99" customFormat="1" ht="15" hidden="1" customHeight="1">
      <c r="G19" s="102"/>
      <c r="I19" s="115"/>
      <c r="K19" s="115"/>
    </row>
    <row r="20" spans="2:20" s="99" customFormat="1" ht="15" customHeight="1" thickBot="1">
      <c r="G20" s="102"/>
      <c r="I20" s="115"/>
      <c r="K20" s="115"/>
    </row>
    <row r="21" spans="2:20" ht="15" customHeight="1">
      <c r="B21" s="2"/>
      <c r="C21" s="3"/>
      <c r="D21" s="3"/>
      <c r="E21" s="3"/>
      <c r="F21" s="3"/>
      <c r="G21" s="4"/>
      <c r="H21" s="3"/>
      <c r="I21" s="5"/>
      <c r="J21" s="3"/>
      <c r="K21" s="5"/>
      <c r="L21" s="3"/>
      <c r="M21" s="6"/>
    </row>
    <row r="22" spans="2:20" ht="48.75" customHeight="1">
      <c r="B22" s="73" t="s">
        <v>20</v>
      </c>
      <c r="C22" s="79" t="s">
        <v>21</v>
      </c>
      <c r="D22" s="80" t="s">
        <v>22</v>
      </c>
      <c r="E22" s="81" t="s">
        <v>23</v>
      </c>
      <c r="F22" s="81" t="s">
        <v>98</v>
      </c>
      <c r="G22" s="82" t="s">
        <v>24</v>
      </c>
      <c r="H22" s="81" t="s">
        <v>25</v>
      </c>
      <c r="I22" s="81" t="s">
        <v>141</v>
      </c>
      <c r="J22" s="81" t="s">
        <v>142</v>
      </c>
      <c r="K22" s="83" t="s">
        <v>143</v>
      </c>
      <c r="L22" s="83" t="s">
        <v>26</v>
      </c>
      <c r="M22" s="11"/>
      <c r="O22" s="84" t="s">
        <v>27</v>
      </c>
      <c r="P22" s="84" t="s">
        <v>28</v>
      </c>
      <c r="Q22" s="85" t="s">
        <v>29</v>
      </c>
      <c r="R22" s="85" t="s">
        <v>30</v>
      </c>
      <c r="S22" s="84" t="s">
        <v>31</v>
      </c>
      <c r="T22" s="84" t="s">
        <v>32</v>
      </c>
    </row>
    <row r="23" spans="2:20" ht="50.5" customHeight="1">
      <c r="B23" s="7"/>
      <c r="C23" s="30">
        <v>1</v>
      </c>
      <c r="D23" s="69" t="s">
        <v>54</v>
      </c>
      <c r="E23" s="70" t="s">
        <v>12</v>
      </c>
      <c r="F23" s="70" t="s">
        <v>55</v>
      </c>
      <c r="G23" s="71" t="s">
        <v>9</v>
      </c>
      <c r="H23" s="31">
        <v>8000000</v>
      </c>
      <c r="I23" s="31">
        <v>727273</v>
      </c>
      <c r="J23" s="72" t="s">
        <v>56</v>
      </c>
      <c r="K23" s="31">
        <f>H23-I23</f>
        <v>7272727</v>
      </c>
      <c r="L23" s="72"/>
      <c r="M23" s="11"/>
      <c r="O23" s="104">
        <v>45858</v>
      </c>
      <c r="P23" s="104">
        <v>45870</v>
      </c>
      <c r="Q23" s="104"/>
      <c r="R23" s="104"/>
      <c r="S23" s="104">
        <v>45992</v>
      </c>
      <c r="T23" s="104">
        <v>46016</v>
      </c>
    </row>
    <row r="24" spans="2:20" ht="50.5" customHeight="1">
      <c r="B24" s="7"/>
      <c r="C24" s="30">
        <v>2</v>
      </c>
      <c r="D24" s="69" t="s">
        <v>57</v>
      </c>
      <c r="E24" s="70" t="s">
        <v>8</v>
      </c>
      <c r="F24" s="70" t="s">
        <v>58</v>
      </c>
      <c r="G24" s="71" t="s">
        <v>9</v>
      </c>
      <c r="H24" s="31">
        <v>5500000</v>
      </c>
      <c r="I24" s="31">
        <v>500000</v>
      </c>
      <c r="J24" s="72" t="s">
        <v>56</v>
      </c>
      <c r="K24" s="31">
        <f t="shared" ref="K24:K34" si="0">H24-I24</f>
        <v>5000000</v>
      </c>
      <c r="L24" s="72"/>
      <c r="M24" s="11"/>
      <c r="O24" s="104">
        <v>45863</v>
      </c>
      <c r="P24" s="104">
        <v>45879</v>
      </c>
      <c r="Q24" s="104"/>
      <c r="R24" s="104"/>
      <c r="S24" s="104">
        <v>46032</v>
      </c>
      <c r="T24" s="104">
        <v>46053</v>
      </c>
    </row>
    <row r="25" spans="2:20" ht="50.5" customHeight="1">
      <c r="B25" s="7"/>
      <c r="C25" s="30">
        <v>3</v>
      </c>
      <c r="D25" s="69" t="s">
        <v>159</v>
      </c>
      <c r="E25" s="70" t="s">
        <v>8</v>
      </c>
      <c r="F25" s="70" t="s">
        <v>59</v>
      </c>
      <c r="G25" s="71" t="s">
        <v>9</v>
      </c>
      <c r="H25" s="31">
        <v>3300000</v>
      </c>
      <c r="I25" s="31">
        <v>300000</v>
      </c>
      <c r="J25" s="72" t="s">
        <v>56</v>
      </c>
      <c r="K25" s="31">
        <f t="shared" ref="K25:K29" si="1">H25-I25</f>
        <v>3000000</v>
      </c>
      <c r="L25" s="72" t="s">
        <v>156</v>
      </c>
      <c r="M25" s="11"/>
      <c r="O25" s="104">
        <v>45863</v>
      </c>
      <c r="P25" s="104">
        <v>45879</v>
      </c>
      <c r="Q25" s="104">
        <v>46001</v>
      </c>
      <c r="R25" s="104">
        <v>46006</v>
      </c>
      <c r="S25" s="104">
        <v>46016</v>
      </c>
      <c r="T25" s="104">
        <v>46053</v>
      </c>
    </row>
    <row r="26" spans="2:20" ht="50.5" customHeight="1">
      <c r="B26" s="7"/>
      <c r="C26" s="30">
        <v>4</v>
      </c>
      <c r="D26" s="69" t="s">
        <v>60</v>
      </c>
      <c r="E26" s="70" t="s">
        <v>10</v>
      </c>
      <c r="F26" s="70" t="s">
        <v>99</v>
      </c>
      <c r="G26" s="71" t="s">
        <v>9</v>
      </c>
      <c r="H26" s="31">
        <v>11550000</v>
      </c>
      <c r="I26" s="31">
        <v>1050000</v>
      </c>
      <c r="J26" s="72" t="s">
        <v>56</v>
      </c>
      <c r="K26" s="31">
        <f t="shared" si="1"/>
        <v>10500000</v>
      </c>
      <c r="L26" s="72"/>
      <c r="M26" s="11"/>
      <c r="O26" s="104">
        <v>45863</v>
      </c>
      <c r="P26" s="104">
        <v>45879</v>
      </c>
      <c r="Q26" s="104"/>
      <c r="R26" s="104"/>
      <c r="S26" s="104">
        <v>46029</v>
      </c>
      <c r="T26" s="104">
        <v>46053</v>
      </c>
    </row>
    <row r="27" spans="2:20" ht="50.5" customHeight="1">
      <c r="B27" s="7"/>
      <c r="C27" s="30">
        <v>5</v>
      </c>
      <c r="D27" s="69" t="s">
        <v>96</v>
      </c>
      <c r="E27" s="70" t="s">
        <v>10</v>
      </c>
      <c r="F27" s="70" t="s">
        <v>97</v>
      </c>
      <c r="G27" s="105" t="s">
        <v>9</v>
      </c>
      <c r="H27" s="31">
        <v>600000</v>
      </c>
      <c r="I27" s="31">
        <v>54546</v>
      </c>
      <c r="J27" s="72" t="s">
        <v>56</v>
      </c>
      <c r="K27" s="31">
        <f t="shared" si="1"/>
        <v>545454</v>
      </c>
      <c r="L27" s="72" t="s">
        <v>161</v>
      </c>
      <c r="M27" s="11"/>
      <c r="O27" s="104">
        <v>45863</v>
      </c>
      <c r="P27" s="104">
        <v>45870</v>
      </c>
      <c r="Q27" s="104"/>
      <c r="R27" s="104"/>
      <c r="S27" s="104">
        <v>45992</v>
      </c>
      <c r="T27" s="104">
        <v>46016</v>
      </c>
    </row>
    <row r="28" spans="2:20" ht="50.5" customHeight="1">
      <c r="B28" s="7"/>
      <c r="C28" s="30">
        <v>6</v>
      </c>
      <c r="D28" s="69" t="s">
        <v>61</v>
      </c>
      <c r="E28" s="70" t="s">
        <v>10</v>
      </c>
      <c r="F28" s="70" t="s">
        <v>62</v>
      </c>
      <c r="G28" s="71" t="s">
        <v>11</v>
      </c>
      <c r="H28" s="31">
        <v>110000</v>
      </c>
      <c r="I28" s="31">
        <v>10000</v>
      </c>
      <c r="J28" s="72" t="s">
        <v>56</v>
      </c>
      <c r="K28" s="31">
        <f t="shared" si="1"/>
        <v>100000</v>
      </c>
      <c r="L28" s="72" t="s">
        <v>63</v>
      </c>
      <c r="M28" s="11"/>
      <c r="O28" s="104"/>
      <c r="P28" s="104">
        <v>45887</v>
      </c>
      <c r="Q28" s="104"/>
      <c r="R28" s="104"/>
      <c r="S28" s="104">
        <v>45979</v>
      </c>
      <c r="T28" s="104">
        <v>45991</v>
      </c>
    </row>
    <row r="29" spans="2:20" ht="50.5" customHeight="1">
      <c r="B29" s="7"/>
      <c r="C29" s="30">
        <v>7</v>
      </c>
      <c r="D29" s="69" t="s">
        <v>168</v>
      </c>
      <c r="E29" s="70" t="s">
        <v>10</v>
      </c>
      <c r="F29" s="70" t="s">
        <v>169</v>
      </c>
      <c r="G29" s="71" t="s">
        <v>170</v>
      </c>
      <c r="H29" s="31">
        <v>39600</v>
      </c>
      <c r="I29" s="31">
        <v>8000</v>
      </c>
      <c r="J29" s="72" t="s">
        <v>171</v>
      </c>
      <c r="K29" s="31">
        <f t="shared" si="1"/>
        <v>31600</v>
      </c>
      <c r="L29" s="72" t="s">
        <v>172</v>
      </c>
      <c r="M29" s="11"/>
      <c r="O29" s="104">
        <v>45910</v>
      </c>
      <c r="P29" s="104">
        <v>45910</v>
      </c>
      <c r="Q29" s="104"/>
      <c r="R29" s="104"/>
      <c r="S29" s="104">
        <v>45912</v>
      </c>
      <c r="T29" s="104">
        <v>45912</v>
      </c>
    </row>
    <row r="30" spans="2:20" ht="50.5" customHeight="1">
      <c r="B30" s="7"/>
      <c r="C30" s="30">
        <v>8</v>
      </c>
      <c r="D30" s="69" t="s">
        <v>64</v>
      </c>
      <c r="E30" s="70" t="s">
        <v>17</v>
      </c>
      <c r="F30" s="70" t="s">
        <v>166</v>
      </c>
      <c r="G30" s="71" t="s">
        <v>9</v>
      </c>
      <c r="H30" s="31">
        <v>225600</v>
      </c>
      <c r="I30" s="31"/>
      <c r="J30" s="72"/>
      <c r="K30" s="31">
        <f t="shared" si="0"/>
        <v>225600</v>
      </c>
      <c r="L30" s="72"/>
      <c r="M30" s="11"/>
      <c r="O30" s="104"/>
      <c r="P30" s="104"/>
      <c r="Q30" s="104"/>
      <c r="R30" s="104"/>
      <c r="S30" s="104"/>
      <c r="T30" s="123" t="s">
        <v>167</v>
      </c>
    </row>
    <row r="31" spans="2:20" ht="50.5" customHeight="1">
      <c r="B31" s="7"/>
      <c r="C31" s="30">
        <v>9</v>
      </c>
      <c r="D31" s="69" t="s">
        <v>65</v>
      </c>
      <c r="E31" s="70" t="s">
        <v>17</v>
      </c>
      <c r="F31" s="70" t="s">
        <v>100</v>
      </c>
      <c r="G31" s="71" t="s">
        <v>9</v>
      </c>
      <c r="H31" s="31">
        <v>9900000</v>
      </c>
      <c r="I31" s="31">
        <v>2250000</v>
      </c>
      <c r="J31" s="72" t="s">
        <v>160</v>
      </c>
      <c r="K31" s="31">
        <f t="shared" si="0"/>
        <v>7650000</v>
      </c>
      <c r="L31" s="72"/>
      <c r="M31" s="11"/>
      <c r="O31" s="104">
        <v>45839</v>
      </c>
      <c r="P31" s="104">
        <v>45931</v>
      </c>
      <c r="Q31" s="104">
        <v>46011</v>
      </c>
      <c r="R31" s="104">
        <v>46015</v>
      </c>
      <c r="S31" s="104">
        <v>46032</v>
      </c>
      <c r="T31" s="104">
        <v>46053</v>
      </c>
    </row>
    <row r="32" spans="2:20" ht="50.5" customHeight="1">
      <c r="B32" s="7"/>
      <c r="C32" s="30">
        <v>10</v>
      </c>
      <c r="D32" s="69" t="s">
        <v>65</v>
      </c>
      <c r="E32" s="70" t="s">
        <v>19</v>
      </c>
      <c r="F32" s="70" t="s">
        <v>101</v>
      </c>
      <c r="G32" s="71" t="s">
        <v>9</v>
      </c>
      <c r="H32" s="31">
        <v>880000</v>
      </c>
      <c r="I32" s="31">
        <v>80000</v>
      </c>
      <c r="J32" s="72" t="s">
        <v>56</v>
      </c>
      <c r="K32" s="31">
        <f t="shared" si="0"/>
        <v>800000</v>
      </c>
      <c r="L32" s="72"/>
      <c r="M32" s="11"/>
      <c r="O32" s="104">
        <v>45839</v>
      </c>
      <c r="P32" s="104">
        <v>45931</v>
      </c>
      <c r="Q32" s="104">
        <v>46011</v>
      </c>
      <c r="R32" s="104">
        <v>46015</v>
      </c>
      <c r="S32" s="104">
        <v>46032</v>
      </c>
      <c r="T32" s="104">
        <v>46053</v>
      </c>
    </row>
    <row r="33" spans="2:20" ht="50.5" customHeight="1">
      <c r="B33" s="7"/>
      <c r="C33" s="30"/>
      <c r="D33" s="69"/>
      <c r="E33" s="70"/>
      <c r="F33" s="70"/>
      <c r="G33" s="71"/>
      <c r="H33" s="31"/>
      <c r="I33" s="31"/>
      <c r="J33" s="72"/>
      <c r="K33" s="31">
        <f t="shared" si="0"/>
        <v>0</v>
      </c>
      <c r="L33" s="72"/>
      <c r="M33" s="11"/>
      <c r="O33" s="104"/>
      <c r="P33" s="104"/>
      <c r="Q33" s="104"/>
      <c r="R33" s="104"/>
      <c r="S33" s="104"/>
      <c r="T33" s="104"/>
    </row>
    <row r="34" spans="2:20" ht="50.5" customHeight="1">
      <c r="B34" s="7"/>
      <c r="C34" s="30"/>
      <c r="D34" s="69"/>
      <c r="E34" s="70"/>
      <c r="F34" s="70"/>
      <c r="G34" s="71"/>
      <c r="H34" s="31"/>
      <c r="I34" s="31"/>
      <c r="J34" s="72"/>
      <c r="K34" s="31">
        <f t="shared" si="0"/>
        <v>0</v>
      </c>
      <c r="L34" s="72"/>
      <c r="M34" s="11"/>
      <c r="O34" s="104"/>
      <c r="P34" s="104"/>
      <c r="Q34" s="104"/>
      <c r="R34" s="104"/>
      <c r="S34" s="104"/>
      <c r="T34" s="104"/>
    </row>
    <row r="35" spans="2:20" ht="16.75" customHeight="1">
      <c r="B35" s="7"/>
      <c r="D35" s="12"/>
      <c r="E35" s="12"/>
      <c r="F35" s="12"/>
      <c r="G35" s="32"/>
      <c r="H35" s="33"/>
      <c r="I35" s="33"/>
      <c r="J35" s="34"/>
      <c r="K35" s="34"/>
      <c r="L35" s="34"/>
      <c r="M35" s="11"/>
      <c r="O35" s="35"/>
      <c r="P35" s="35"/>
      <c r="Q35" s="35"/>
      <c r="R35" s="35"/>
      <c r="S35" s="35"/>
      <c r="T35" s="35"/>
    </row>
    <row r="36" spans="2:20" ht="29.5" customHeight="1">
      <c r="B36" s="36"/>
      <c r="C36" s="86" t="s">
        <v>33</v>
      </c>
      <c r="D36" s="12"/>
      <c r="E36" s="12"/>
      <c r="F36" s="10"/>
      <c r="G36" s="37"/>
      <c r="H36" s="38"/>
      <c r="I36" s="38"/>
      <c r="J36" s="39"/>
      <c r="K36" s="39"/>
      <c r="L36" s="39"/>
      <c r="M36" s="11"/>
    </row>
    <row r="37" spans="2:20" ht="50.5" customHeight="1">
      <c r="B37" s="7"/>
      <c r="C37" s="96">
        <v>1</v>
      </c>
      <c r="D37" s="69" t="s">
        <v>66</v>
      </c>
      <c r="E37" s="40"/>
      <c r="F37" s="69" t="s">
        <v>67</v>
      </c>
      <c r="G37" s="71" t="s">
        <v>9</v>
      </c>
      <c r="H37" s="31">
        <v>1100000</v>
      </c>
      <c r="I37" s="31">
        <f>H37</f>
        <v>1100000</v>
      </c>
      <c r="J37" s="72" t="s">
        <v>154</v>
      </c>
      <c r="K37" s="40"/>
      <c r="L37" s="72"/>
      <c r="M37" s="11"/>
    </row>
    <row r="38" spans="2:20" ht="50.5" customHeight="1">
      <c r="B38" s="7"/>
      <c r="C38" s="96">
        <v>2</v>
      </c>
      <c r="D38" s="69" t="s">
        <v>68</v>
      </c>
      <c r="E38" s="40"/>
      <c r="F38" s="69" t="s">
        <v>69</v>
      </c>
      <c r="G38" s="71" t="s">
        <v>9</v>
      </c>
      <c r="H38" s="31">
        <v>6600000</v>
      </c>
      <c r="I38" s="31">
        <f t="shared" ref="I38:I41" si="2">H38</f>
        <v>6600000</v>
      </c>
      <c r="J38" s="72" t="s">
        <v>70</v>
      </c>
      <c r="K38" s="40"/>
      <c r="L38" s="72"/>
      <c r="M38" s="11"/>
    </row>
    <row r="39" spans="2:20" ht="50.5" customHeight="1">
      <c r="B39" s="7"/>
      <c r="C39" s="96">
        <v>3</v>
      </c>
      <c r="D39" s="69" t="s">
        <v>71</v>
      </c>
      <c r="E39" s="40"/>
      <c r="F39" s="69" t="s">
        <v>72</v>
      </c>
      <c r="G39" s="71" t="s">
        <v>9</v>
      </c>
      <c r="H39" s="31">
        <v>8800000</v>
      </c>
      <c r="I39" s="31">
        <f t="shared" si="2"/>
        <v>8800000</v>
      </c>
      <c r="J39" s="72" t="s">
        <v>70</v>
      </c>
      <c r="K39" s="40"/>
      <c r="L39" s="72"/>
      <c r="M39" s="11"/>
    </row>
    <row r="40" spans="2:20" ht="50.5" customHeight="1">
      <c r="B40" s="7"/>
      <c r="C40" s="96">
        <v>4</v>
      </c>
      <c r="D40" s="69" t="s">
        <v>73</v>
      </c>
      <c r="E40" s="40"/>
      <c r="F40" s="69" t="s">
        <v>74</v>
      </c>
      <c r="G40" s="71" t="s">
        <v>9</v>
      </c>
      <c r="H40" s="31">
        <v>250000000</v>
      </c>
      <c r="I40" s="31">
        <f t="shared" si="2"/>
        <v>250000000</v>
      </c>
      <c r="J40" s="72" t="s">
        <v>70</v>
      </c>
      <c r="K40" s="40"/>
      <c r="L40" s="72"/>
      <c r="M40" s="11"/>
    </row>
    <row r="41" spans="2:20" ht="50.5" customHeight="1">
      <c r="B41" s="7"/>
      <c r="C41" s="96"/>
      <c r="D41" s="69"/>
      <c r="E41" s="40"/>
      <c r="F41" s="69"/>
      <c r="G41" s="71"/>
      <c r="H41" s="31"/>
      <c r="I41" s="31">
        <f t="shared" si="2"/>
        <v>0</v>
      </c>
      <c r="J41" s="72"/>
      <c r="K41" s="40"/>
      <c r="L41" s="72"/>
      <c r="M41" s="11"/>
    </row>
    <row r="42" spans="2:20" ht="15" customHeight="1">
      <c r="B42" s="7"/>
      <c r="D42" s="41"/>
      <c r="E42" s="41"/>
      <c r="F42" s="41"/>
      <c r="H42" s="42"/>
      <c r="I42" s="43"/>
      <c r="M42" s="11"/>
    </row>
    <row r="43" spans="2:20" s="14" customFormat="1" ht="48.75" customHeight="1">
      <c r="B43" s="36"/>
      <c r="D43" s="15"/>
      <c r="E43" s="15"/>
      <c r="G43" s="87" t="s">
        <v>34</v>
      </c>
      <c r="H43" s="44">
        <f>SUM(H23:H41)</f>
        <v>306605200</v>
      </c>
      <c r="I43" s="44">
        <f>SUM(I23:I41)</f>
        <v>271479819</v>
      </c>
      <c r="J43" s="78" t="s">
        <v>144</v>
      </c>
      <c r="K43" s="45">
        <f>H43-I43</f>
        <v>35125381</v>
      </c>
      <c r="L43" s="78" t="s">
        <v>145</v>
      </c>
      <c r="M43" s="46"/>
    </row>
    <row r="44" spans="2:20" ht="15" customHeight="1" thickBot="1">
      <c r="B44" s="20"/>
      <c r="C44" s="21"/>
      <c r="D44" s="47"/>
      <c r="E44" s="47"/>
      <c r="F44" s="47"/>
      <c r="G44" s="22"/>
      <c r="H44" s="21"/>
      <c r="I44" s="23"/>
      <c r="J44" s="21"/>
      <c r="K44" s="23"/>
      <c r="L44" s="21"/>
      <c r="M44" s="24"/>
    </row>
    <row r="45" spans="2:20" ht="15" customHeight="1" thickBot="1">
      <c r="D45" s="41"/>
      <c r="E45" s="41"/>
      <c r="F45" s="41"/>
    </row>
    <row r="46" spans="2:20" ht="15" customHeight="1">
      <c r="B46" s="2"/>
      <c r="C46" s="3"/>
      <c r="D46" s="48"/>
      <c r="E46" s="48"/>
      <c r="F46" s="48"/>
      <c r="G46" s="4"/>
      <c r="H46" s="3"/>
      <c r="I46" s="5"/>
      <c r="J46" s="3"/>
      <c r="K46" s="5"/>
      <c r="L46" s="3"/>
      <c r="M46" s="6"/>
    </row>
    <row r="47" spans="2:20" ht="48.75" customHeight="1">
      <c r="B47" s="73" t="s">
        <v>35</v>
      </c>
      <c r="C47" s="88" t="s">
        <v>21</v>
      </c>
      <c r="D47" s="89" t="s">
        <v>36</v>
      </c>
      <c r="E47" s="40"/>
      <c r="F47" s="81" t="s">
        <v>37</v>
      </c>
      <c r="G47" s="82" t="s">
        <v>38</v>
      </c>
      <c r="H47" s="82" t="s">
        <v>39</v>
      </c>
      <c r="I47" s="134" t="s">
        <v>40</v>
      </c>
      <c r="J47" s="135"/>
      <c r="K47" s="135"/>
      <c r="L47" s="136"/>
      <c r="M47" s="11"/>
    </row>
    <row r="48" spans="2:20" ht="50.5" customHeight="1">
      <c r="B48" s="73"/>
      <c r="C48" s="97">
        <v>1</v>
      </c>
      <c r="D48" s="103"/>
      <c r="E48" s="40"/>
      <c r="F48" s="72"/>
      <c r="G48" s="71"/>
      <c r="H48" s="31"/>
      <c r="I48" s="137"/>
      <c r="J48" s="138"/>
      <c r="K48" s="138"/>
      <c r="L48" s="139"/>
      <c r="M48" s="11"/>
    </row>
    <row r="49" spans="2:13" ht="50.5" customHeight="1">
      <c r="B49" s="7"/>
      <c r="C49" s="96"/>
      <c r="D49" s="70"/>
      <c r="E49" s="40"/>
      <c r="F49" s="70"/>
      <c r="G49" s="8"/>
      <c r="H49" s="98"/>
      <c r="I49" s="137"/>
      <c r="J49" s="140"/>
      <c r="K49" s="140"/>
      <c r="L49" s="141"/>
      <c r="M49" s="11"/>
    </row>
    <row r="50" spans="2:13" ht="15" customHeight="1">
      <c r="B50" s="7"/>
      <c r="J50" s="49"/>
      <c r="K50" s="50"/>
      <c r="M50" s="11"/>
    </row>
    <row r="51" spans="2:13" s="14" customFormat="1" ht="48.75" customHeight="1">
      <c r="B51" s="36"/>
      <c r="G51" s="90" t="s">
        <v>41</v>
      </c>
      <c r="H51" s="45">
        <f>SUM(H48:H49)</f>
        <v>0</v>
      </c>
      <c r="J51" s="51"/>
      <c r="K51" s="51"/>
      <c r="M51" s="46"/>
    </row>
    <row r="52" spans="2:13" ht="15" customHeight="1" thickBot="1">
      <c r="B52" s="20"/>
      <c r="C52" s="21"/>
      <c r="D52" s="21"/>
      <c r="E52" s="21"/>
      <c r="F52" s="21"/>
      <c r="G52" s="22"/>
      <c r="H52" s="21"/>
      <c r="I52" s="23"/>
      <c r="J52" s="52"/>
      <c r="K52" s="52"/>
      <c r="L52" s="21"/>
      <c r="M52" s="24"/>
    </row>
    <row r="53" spans="2:13" ht="15" customHeight="1" thickBot="1">
      <c r="G53" s="53"/>
      <c r="H53" s="49"/>
      <c r="I53" s="50"/>
      <c r="J53" s="49"/>
      <c r="K53" s="50"/>
      <c r="L53" s="49"/>
    </row>
    <row r="54" spans="2:13" ht="15" customHeight="1">
      <c r="B54" s="2"/>
      <c r="C54" s="3"/>
      <c r="D54" s="3"/>
      <c r="E54" s="3"/>
      <c r="F54" s="3"/>
      <c r="G54" s="54"/>
      <c r="H54" s="54"/>
      <c r="I54" s="25"/>
      <c r="J54" s="25"/>
      <c r="K54" s="55"/>
      <c r="L54" s="55"/>
      <c r="M54" s="6"/>
    </row>
    <row r="55" spans="2:13" ht="48.75" customHeight="1">
      <c r="B55" s="73" t="s">
        <v>42</v>
      </c>
      <c r="C55" s="91" t="s">
        <v>43</v>
      </c>
      <c r="D55" s="92" t="s">
        <v>151</v>
      </c>
      <c r="E55" s="93">
        <f>E58-E57-E56</f>
        <v>289043200</v>
      </c>
      <c r="F55" s="94" t="s">
        <v>45</v>
      </c>
      <c r="G55" s="49"/>
      <c r="H55" s="56"/>
      <c r="I55" s="27"/>
      <c r="J55" s="49"/>
      <c r="K55" s="49"/>
      <c r="L55" s="56"/>
      <c r="M55" s="11"/>
    </row>
    <row r="56" spans="2:13" ht="48.75" customHeight="1">
      <c r="B56" s="7"/>
      <c r="C56" s="91" t="s">
        <v>46</v>
      </c>
      <c r="D56" s="92" t="s">
        <v>146</v>
      </c>
      <c r="E56" s="93">
        <f>ROUNDDOWN(E59/2, -3)</f>
        <v>17562000</v>
      </c>
      <c r="F56" s="94" t="s">
        <v>47</v>
      </c>
      <c r="G56" s="49"/>
      <c r="H56" s="56"/>
      <c r="I56" s="27"/>
      <c r="J56" s="49"/>
      <c r="K56" s="49"/>
      <c r="L56" s="56"/>
      <c r="M56" s="11"/>
    </row>
    <row r="57" spans="2:13" ht="48.75" customHeight="1">
      <c r="B57" s="7"/>
      <c r="C57" s="91" t="s">
        <v>48</v>
      </c>
      <c r="D57" s="92" t="s">
        <v>147</v>
      </c>
      <c r="E57" s="93">
        <f>H51</f>
        <v>0</v>
      </c>
      <c r="F57" s="94" t="s">
        <v>45</v>
      </c>
      <c r="G57" s="49"/>
      <c r="H57" s="56"/>
      <c r="I57" s="27"/>
      <c r="J57" s="49"/>
      <c r="K57" s="49"/>
      <c r="L57" s="56"/>
      <c r="M57" s="11"/>
    </row>
    <row r="58" spans="2:13" ht="48.75" customHeight="1">
      <c r="B58" s="7"/>
      <c r="C58" s="91" t="s">
        <v>49</v>
      </c>
      <c r="D58" s="92" t="s">
        <v>148</v>
      </c>
      <c r="E58" s="93">
        <f>H43</f>
        <v>306605200</v>
      </c>
      <c r="F58" s="94" t="s">
        <v>45</v>
      </c>
      <c r="G58" s="49"/>
      <c r="H58" s="56"/>
      <c r="I58" s="27"/>
      <c r="J58" s="49"/>
      <c r="K58" s="49"/>
      <c r="L58" s="56"/>
      <c r="M58" s="11"/>
    </row>
    <row r="59" spans="2:13" ht="48.75" customHeight="1">
      <c r="B59" s="7"/>
      <c r="C59" s="91" t="s">
        <v>50</v>
      </c>
      <c r="D59" s="92" t="s">
        <v>149</v>
      </c>
      <c r="E59" s="93">
        <f>K43-E60</f>
        <v>35125381</v>
      </c>
      <c r="F59" s="94" t="s">
        <v>45</v>
      </c>
      <c r="G59" s="49"/>
      <c r="H59" s="56"/>
      <c r="I59" s="27"/>
      <c r="J59" s="49"/>
      <c r="K59" s="49"/>
      <c r="L59" s="56"/>
      <c r="M59" s="11"/>
    </row>
    <row r="60" spans="2:13" ht="48.75" customHeight="1">
      <c r="B60" s="7"/>
      <c r="C60" s="91" t="s">
        <v>51</v>
      </c>
      <c r="D60" s="92" t="s">
        <v>52</v>
      </c>
      <c r="E60" s="93">
        <f>IF(K43&gt;L4,K43-L4,0)</f>
        <v>0</v>
      </c>
      <c r="F60" s="95" t="s">
        <v>150</v>
      </c>
      <c r="G60" s="49"/>
      <c r="H60" s="56"/>
      <c r="I60" s="57"/>
      <c r="J60" s="49"/>
      <c r="K60" s="49"/>
      <c r="L60" s="56"/>
      <c r="M60" s="11"/>
    </row>
    <row r="61" spans="2:13" ht="15" customHeight="1" thickBot="1">
      <c r="B61" s="20"/>
      <c r="C61" s="21"/>
      <c r="D61" s="21"/>
      <c r="E61" s="21"/>
      <c r="F61" s="21"/>
      <c r="G61" s="58"/>
      <c r="H61" s="59"/>
      <c r="I61" s="52"/>
      <c r="J61" s="52"/>
      <c r="K61" s="60"/>
      <c r="L61" s="59"/>
      <c r="M61" s="24"/>
    </row>
    <row r="62" spans="2:13" ht="48.75" customHeight="1">
      <c r="G62" s="53"/>
      <c r="H62" s="49"/>
      <c r="I62" s="50"/>
      <c r="J62" s="49"/>
      <c r="K62" s="50"/>
      <c r="L62" s="49"/>
    </row>
    <row r="63" spans="2:13" ht="48.75" customHeight="1">
      <c r="G63" s="53"/>
      <c r="H63" s="49"/>
      <c r="I63" s="50"/>
      <c r="J63" s="49"/>
      <c r="K63" s="50"/>
      <c r="L63" s="49"/>
    </row>
  </sheetData>
  <sheetProtection formatCells="0" formatRows="0" insertColumns="0" insertRows="0" deleteColumns="0" deleteRows="0"/>
  <mergeCells count="8">
    <mergeCell ref="I48:L48"/>
    <mergeCell ref="I49:L49"/>
    <mergeCell ref="B1:M1"/>
    <mergeCell ref="E3:G3"/>
    <mergeCell ref="H3:I3"/>
    <mergeCell ref="E4:G4"/>
    <mergeCell ref="H4:I4"/>
    <mergeCell ref="I47:L47"/>
  </mergeCells>
  <phoneticPr fontId="4"/>
  <dataValidations count="4">
    <dataValidation type="list" allowBlank="1" showInputMessage="1" showErrorMessage="1" sqref="G48:G49" xr:uid="{8A6F022A-3AD4-404C-9A33-1A383372C766}">
      <formula1>$F$13:$F$15</formula1>
    </dataValidation>
    <dataValidation type="list" allowBlank="1" showInputMessage="1" showErrorMessage="1" sqref="G37:G41 G23:G34" xr:uid="{DABAA35B-B956-45EA-B91F-880DAC969BBC}">
      <formula1>$F$7:$F$10</formula1>
    </dataValidation>
    <dataValidation type="list" allowBlank="1" showInputMessage="1" showErrorMessage="1" sqref="E35" xr:uid="{1561D781-BEEE-4C15-ADEE-1CA0147A694A}">
      <formula1>$E$7:$E$12</formula1>
    </dataValidation>
    <dataValidation type="list" allowBlank="1" showInputMessage="1" showErrorMessage="1" sqref="E23:E34" xr:uid="{1463C768-5204-43B8-B0C4-D94B58467DE5}">
      <formula1>$E$7:$E$14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C4F61-07A4-43C5-A4F8-883878BAF7BC}">
  <sheetPr>
    <tabColor rgb="FFFF0000"/>
  </sheetPr>
  <dimension ref="B1:T63"/>
  <sheetViews>
    <sheetView zoomScale="59" zoomScaleNormal="70" workbookViewId="0">
      <selection activeCell="F24" sqref="F24"/>
    </sheetView>
  </sheetViews>
  <sheetFormatPr defaultColWidth="13" defaultRowHeight="16"/>
  <cols>
    <col min="1" max="1" width="3.58203125" style="1" customWidth="1"/>
    <col min="2" max="2" width="8.5" style="1" customWidth="1"/>
    <col min="3" max="3" width="4.58203125" style="1" customWidth="1"/>
    <col min="4" max="4" width="29" style="1" bestFit="1" customWidth="1"/>
    <col min="5" max="5" width="25.58203125" style="1" customWidth="1"/>
    <col min="6" max="6" width="48.83203125" style="1" customWidth="1"/>
    <col min="7" max="7" width="20.83203125" style="28" customWidth="1"/>
    <col min="8" max="8" width="18.83203125" style="1" customWidth="1"/>
    <col min="9" max="9" width="18.83203125" style="26" customWidth="1"/>
    <col min="10" max="10" width="24" style="1" customWidth="1"/>
    <col min="11" max="11" width="18.83203125" style="26" customWidth="1"/>
    <col min="12" max="12" width="29.58203125" style="1" customWidth="1"/>
    <col min="13" max="13" width="2.08203125" style="1" customWidth="1"/>
    <col min="14" max="14" width="4.33203125" style="1" customWidth="1"/>
    <col min="15" max="20" width="13.83203125" style="1" customWidth="1"/>
    <col min="21" max="16384" width="13" style="1"/>
  </cols>
  <sheetData>
    <row r="1" spans="2:15" ht="115" customHeight="1" thickBot="1">
      <c r="B1" s="129" t="s">
        <v>140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2:15">
      <c r="B2" s="2"/>
      <c r="C2" s="3"/>
      <c r="D2" s="3"/>
      <c r="E2" s="3"/>
      <c r="F2" s="3"/>
      <c r="G2" s="4"/>
      <c r="H2" s="3"/>
      <c r="I2" s="5"/>
      <c r="J2" s="3"/>
      <c r="K2" s="5"/>
      <c r="L2" s="5"/>
      <c r="M2" s="6"/>
    </row>
    <row r="3" spans="2:15" ht="48.75" customHeight="1">
      <c r="B3" s="73" t="s">
        <v>0</v>
      </c>
      <c r="D3" s="74" t="s">
        <v>1</v>
      </c>
      <c r="E3" s="131" t="s">
        <v>53</v>
      </c>
      <c r="F3" s="125"/>
      <c r="G3" s="126"/>
      <c r="H3" s="132" t="s">
        <v>2</v>
      </c>
      <c r="I3" s="133"/>
      <c r="J3" s="9">
        <v>45867</v>
      </c>
      <c r="K3" s="75" t="s">
        <v>3</v>
      </c>
      <c r="L3" s="29" t="s">
        <v>152</v>
      </c>
      <c r="M3" s="11"/>
    </row>
    <row r="4" spans="2:15" ht="48.75" customHeight="1">
      <c r="B4" s="7"/>
      <c r="D4" s="74" t="s">
        <v>4</v>
      </c>
      <c r="E4" s="131" t="s">
        <v>121</v>
      </c>
      <c r="F4" s="125"/>
      <c r="G4" s="126"/>
      <c r="H4" s="132" t="s">
        <v>5</v>
      </c>
      <c r="I4" s="133"/>
      <c r="J4" s="9">
        <v>46053</v>
      </c>
      <c r="K4" s="106" t="s">
        <v>139</v>
      </c>
      <c r="L4" s="13">
        <v>40000000</v>
      </c>
      <c r="M4" s="11"/>
      <c r="O4" s="78" t="s">
        <v>6</v>
      </c>
    </row>
    <row r="5" spans="2:15" ht="48.75" customHeight="1">
      <c r="B5" s="7"/>
      <c r="D5" s="14"/>
      <c r="E5" s="15"/>
      <c r="F5" s="16"/>
      <c r="G5" s="16"/>
      <c r="H5" s="17"/>
      <c r="I5" s="18"/>
      <c r="J5" s="19"/>
      <c r="K5" s="76" t="s">
        <v>153</v>
      </c>
      <c r="L5" s="77" t="s">
        <v>7</v>
      </c>
      <c r="M5" s="11"/>
      <c r="O5" s="14"/>
    </row>
    <row r="6" spans="2:15" s="99" customFormat="1" ht="15" customHeight="1" thickBot="1">
      <c r="B6" s="110"/>
      <c r="C6" s="111"/>
      <c r="D6" s="111"/>
      <c r="E6" s="111"/>
      <c r="F6" s="111"/>
      <c r="G6" s="112"/>
      <c r="H6" s="111"/>
      <c r="I6" s="113"/>
      <c r="J6" s="111"/>
      <c r="K6" s="113"/>
      <c r="L6" s="111"/>
      <c r="M6" s="114"/>
    </row>
    <row r="7" spans="2:15" s="99" customFormat="1" ht="15" hidden="1" customHeight="1">
      <c r="E7" s="99" t="s">
        <v>8</v>
      </c>
      <c r="F7" s="99" t="s">
        <v>9</v>
      </c>
      <c r="G7" s="100"/>
      <c r="I7" s="115"/>
      <c r="K7" s="115"/>
    </row>
    <row r="8" spans="2:15" s="99" customFormat="1" ht="15" hidden="1" customHeight="1">
      <c r="E8" s="99" t="s">
        <v>10</v>
      </c>
      <c r="F8" s="99" t="s">
        <v>11</v>
      </c>
      <c r="G8" s="101"/>
      <c r="I8" s="115"/>
      <c r="K8" s="115"/>
    </row>
    <row r="9" spans="2:15" s="99" customFormat="1" ht="15" hidden="1" customHeight="1">
      <c r="E9" s="99" t="s">
        <v>12</v>
      </c>
      <c r="F9" s="99" t="s">
        <v>13</v>
      </c>
      <c r="G9" s="101">
        <f>IF(L4="３分の２",2/3,0.5)</f>
        <v>0.5</v>
      </c>
      <c r="I9" s="115"/>
      <c r="K9" s="115"/>
    </row>
    <row r="10" spans="2:15" s="99" customFormat="1" ht="15" hidden="1" customHeight="1">
      <c r="E10" s="99" t="s">
        <v>14</v>
      </c>
      <c r="F10" s="99" t="s">
        <v>15</v>
      </c>
      <c r="G10" s="102"/>
      <c r="I10" s="115"/>
      <c r="K10" s="115"/>
    </row>
    <row r="11" spans="2:15" s="99" customFormat="1" ht="15" hidden="1" customHeight="1">
      <c r="E11" s="99" t="s">
        <v>16</v>
      </c>
      <c r="G11" s="102"/>
      <c r="I11" s="115"/>
      <c r="K11" s="115"/>
    </row>
    <row r="12" spans="2:15" s="99" customFormat="1" ht="15" hidden="1" customHeight="1">
      <c r="E12" s="99" t="s">
        <v>17</v>
      </c>
      <c r="G12" s="102"/>
      <c r="I12" s="115"/>
      <c r="K12" s="115"/>
    </row>
    <row r="13" spans="2:15" s="99" customFormat="1" ht="15" hidden="1" customHeight="1">
      <c r="E13" s="99" t="s">
        <v>18</v>
      </c>
      <c r="F13" s="99" t="s">
        <v>9</v>
      </c>
      <c r="G13" s="102"/>
      <c r="I13" s="115"/>
      <c r="K13" s="115"/>
    </row>
    <row r="14" spans="2:15" s="99" customFormat="1" ht="15" hidden="1" customHeight="1">
      <c r="E14" s="99" t="s">
        <v>19</v>
      </c>
      <c r="F14" s="99" t="s">
        <v>11</v>
      </c>
      <c r="G14" s="102"/>
      <c r="I14" s="115"/>
      <c r="K14" s="115"/>
    </row>
    <row r="15" spans="2:15" s="99" customFormat="1" ht="15" hidden="1" customHeight="1">
      <c r="F15" s="99" t="s">
        <v>15</v>
      </c>
      <c r="G15" s="102"/>
      <c r="I15" s="115"/>
      <c r="K15" s="115"/>
    </row>
    <row r="16" spans="2:15" s="99" customFormat="1" ht="15" hidden="1" customHeight="1">
      <c r="G16" s="102"/>
      <c r="I16" s="115"/>
      <c r="K16" s="115"/>
    </row>
    <row r="17" spans="2:20" s="99" customFormat="1" ht="15" hidden="1" customHeight="1">
      <c r="G17" s="102"/>
      <c r="I17" s="115"/>
      <c r="K17" s="115"/>
    </row>
    <row r="18" spans="2:20" s="99" customFormat="1" ht="15" hidden="1" customHeight="1">
      <c r="G18" s="102"/>
      <c r="I18" s="115"/>
      <c r="K18" s="115"/>
    </row>
    <row r="19" spans="2:20" s="99" customFormat="1" ht="15" hidden="1" customHeight="1">
      <c r="G19" s="102"/>
      <c r="I19" s="115"/>
      <c r="K19" s="115"/>
    </row>
    <row r="20" spans="2:20" s="99" customFormat="1" ht="15" customHeight="1" thickBot="1">
      <c r="G20" s="102"/>
      <c r="I20" s="115"/>
      <c r="K20" s="115"/>
    </row>
    <row r="21" spans="2:20" ht="15" customHeight="1">
      <c r="B21" s="2"/>
      <c r="C21" s="3"/>
      <c r="D21" s="3"/>
      <c r="E21" s="3"/>
      <c r="F21" s="3"/>
      <c r="G21" s="4"/>
      <c r="H21" s="3"/>
      <c r="I21" s="5"/>
      <c r="J21" s="3"/>
      <c r="K21" s="5"/>
      <c r="L21" s="3"/>
      <c r="M21" s="6"/>
    </row>
    <row r="22" spans="2:20" ht="48.75" customHeight="1">
      <c r="B22" s="73" t="s">
        <v>20</v>
      </c>
      <c r="C22" s="79" t="s">
        <v>21</v>
      </c>
      <c r="D22" s="80" t="s">
        <v>22</v>
      </c>
      <c r="E22" s="81" t="s">
        <v>23</v>
      </c>
      <c r="F22" s="81" t="s">
        <v>98</v>
      </c>
      <c r="G22" s="82" t="s">
        <v>24</v>
      </c>
      <c r="H22" s="81" t="s">
        <v>25</v>
      </c>
      <c r="I22" s="81" t="s">
        <v>141</v>
      </c>
      <c r="J22" s="81" t="s">
        <v>142</v>
      </c>
      <c r="K22" s="83" t="s">
        <v>143</v>
      </c>
      <c r="L22" s="83" t="s">
        <v>26</v>
      </c>
      <c r="M22" s="11"/>
      <c r="O22" s="84" t="s">
        <v>27</v>
      </c>
      <c r="P22" s="84" t="s">
        <v>28</v>
      </c>
      <c r="Q22" s="85" t="s">
        <v>29</v>
      </c>
      <c r="R22" s="85" t="s">
        <v>30</v>
      </c>
      <c r="S22" s="84" t="s">
        <v>31</v>
      </c>
      <c r="T22" s="84" t="s">
        <v>32</v>
      </c>
    </row>
    <row r="23" spans="2:20" ht="50.5" customHeight="1">
      <c r="B23" s="7"/>
      <c r="C23" s="30">
        <v>1</v>
      </c>
      <c r="D23" s="69" t="s">
        <v>122</v>
      </c>
      <c r="E23" s="70" t="s">
        <v>123</v>
      </c>
      <c r="F23" s="70" t="s">
        <v>129</v>
      </c>
      <c r="G23" s="71" t="s">
        <v>9</v>
      </c>
      <c r="H23" s="31">
        <v>2310000</v>
      </c>
      <c r="I23" s="31">
        <v>210000</v>
      </c>
      <c r="J23" s="72" t="s">
        <v>56</v>
      </c>
      <c r="K23" s="31">
        <f>H23-I23</f>
        <v>2100000</v>
      </c>
      <c r="L23" s="72"/>
      <c r="M23" s="11"/>
      <c r="O23" s="104">
        <v>45863</v>
      </c>
      <c r="P23" s="104">
        <v>45879</v>
      </c>
      <c r="Q23" s="104"/>
      <c r="R23" s="104"/>
      <c r="S23" s="104">
        <v>45994</v>
      </c>
      <c r="T23" s="104">
        <v>46386</v>
      </c>
    </row>
    <row r="24" spans="2:20" ht="50.5" customHeight="1">
      <c r="B24" s="7"/>
      <c r="C24" s="30">
        <v>2</v>
      </c>
      <c r="D24" s="69" t="s">
        <v>155</v>
      </c>
      <c r="E24" s="70" t="s">
        <v>107</v>
      </c>
      <c r="F24" s="70" t="s">
        <v>130</v>
      </c>
      <c r="G24" s="71" t="s">
        <v>9</v>
      </c>
      <c r="H24" s="31">
        <v>1100000</v>
      </c>
      <c r="I24" s="31">
        <v>100000</v>
      </c>
      <c r="J24" s="72" t="s">
        <v>56</v>
      </c>
      <c r="K24" s="31">
        <f t="shared" ref="K24:K34" si="0">H24-I24</f>
        <v>1000000</v>
      </c>
      <c r="L24" s="72" t="s">
        <v>156</v>
      </c>
      <c r="M24" s="11"/>
      <c r="O24" s="104">
        <v>45848</v>
      </c>
      <c r="P24" s="104">
        <v>45870</v>
      </c>
      <c r="Q24" s="104"/>
      <c r="R24" s="104"/>
      <c r="S24" s="104">
        <v>46034</v>
      </c>
      <c r="T24" s="104">
        <v>46053</v>
      </c>
    </row>
    <row r="25" spans="2:20" ht="74" customHeight="1">
      <c r="B25" s="7"/>
      <c r="C25" s="30">
        <v>3</v>
      </c>
      <c r="D25" s="69" t="s">
        <v>124</v>
      </c>
      <c r="E25" s="70" t="s">
        <v>111</v>
      </c>
      <c r="F25" s="70" t="s">
        <v>163</v>
      </c>
      <c r="G25" s="71" t="s">
        <v>9</v>
      </c>
      <c r="H25" s="31">
        <v>2379000</v>
      </c>
      <c r="I25" s="31"/>
      <c r="J25" s="72"/>
      <c r="K25" s="31">
        <f t="shared" si="0"/>
        <v>2379000</v>
      </c>
      <c r="L25" s="72"/>
      <c r="M25" s="11"/>
      <c r="O25" s="104"/>
      <c r="P25" s="104"/>
      <c r="Q25" s="104"/>
      <c r="R25" s="104"/>
      <c r="S25" s="104"/>
      <c r="T25" s="123" t="s">
        <v>157</v>
      </c>
    </row>
    <row r="26" spans="2:20" ht="64">
      <c r="B26" s="7"/>
      <c r="C26" s="30">
        <v>4</v>
      </c>
      <c r="D26" s="69" t="s">
        <v>125</v>
      </c>
      <c r="E26" s="70" t="s">
        <v>111</v>
      </c>
      <c r="F26" s="70" t="s">
        <v>164</v>
      </c>
      <c r="G26" s="71" t="s">
        <v>9</v>
      </c>
      <c r="H26" s="31">
        <v>2080000</v>
      </c>
      <c r="I26" s="31"/>
      <c r="J26" s="72"/>
      <c r="K26" s="31">
        <f t="shared" si="0"/>
        <v>2080000</v>
      </c>
      <c r="L26" s="72"/>
      <c r="M26" s="11"/>
      <c r="O26" s="104"/>
      <c r="P26" s="104"/>
      <c r="Q26" s="104"/>
      <c r="R26" s="104"/>
      <c r="S26" s="104"/>
      <c r="T26" s="123" t="s">
        <v>157</v>
      </c>
    </row>
    <row r="27" spans="2:20" ht="48">
      <c r="B27" s="7"/>
      <c r="C27" s="30">
        <v>5</v>
      </c>
      <c r="D27" s="69" t="s">
        <v>126</v>
      </c>
      <c r="E27" s="70" t="s">
        <v>111</v>
      </c>
      <c r="F27" s="70" t="s">
        <v>165</v>
      </c>
      <c r="G27" s="105" t="s">
        <v>9</v>
      </c>
      <c r="H27" s="31">
        <v>1269000</v>
      </c>
      <c r="I27" s="31"/>
      <c r="J27" s="72"/>
      <c r="K27" s="31">
        <f t="shared" si="0"/>
        <v>1269000</v>
      </c>
      <c r="L27" s="72"/>
      <c r="M27" s="11"/>
      <c r="O27" s="104"/>
      <c r="P27" s="104"/>
      <c r="Q27" s="104"/>
      <c r="R27" s="104"/>
      <c r="S27" s="104"/>
      <c r="T27" s="123" t="s">
        <v>162</v>
      </c>
    </row>
    <row r="28" spans="2:20" ht="50.5" customHeight="1">
      <c r="B28" s="7"/>
      <c r="C28" s="30">
        <v>6</v>
      </c>
      <c r="D28" s="69" t="s">
        <v>127</v>
      </c>
      <c r="E28" s="70" t="s">
        <v>107</v>
      </c>
      <c r="F28" s="70" t="s">
        <v>173</v>
      </c>
      <c r="G28" s="71" t="s">
        <v>9</v>
      </c>
      <c r="H28" s="31">
        <v>11550000</v>
      </c>
      <c r="I28" s="31">
        <v>2625000</v>
      </c>
      <c r="J28" s="72" t="s">
        <v>160</v>
      </c>
      <c r="K28" s="31">
        <f t="shared" si="0"/>
        <v>8925000</v>
      </c>
      <c r="L28" s="72"/>
      <c r="M28" s="11"/>
      <c r="O28" s="104">
        <v>45905</v>
      </c>
      <c r="P28" s="104">
        <v>45915</v>
      </c>
      <c r="Q28" s="104">
        <v>46011</v>
      </c>
      <c r="R28" s="104">
        <v>46015</v>
      </c>
      <c r="S28" s="104">
        <v>46028</v>
      </c>
      <c r="T28" s="123" t="s">
        <v>158</v>
      </c>
    </row>
    <row r="29" spans="2:20" ht="50.5" customHeight="1">
      <c r="B29" s="7"/>
      <c r="C29" s="30">
        <v>7</v>
      </c>
      <c r="D29" s="69" t="s">
        <v>128</v>
      </c>
      <c r="E29" s="70" t="s">
        <v>109</v>
      </c>
      <c r="F29" s="70" t="s">
        <v>131</v>
      </c>
      <c r="G29" s="71" t="s">
        <v>9</v>
      </c>
      <c r="H29" s="31">
        <v>24750000</v>
      </c>
      <c r="I29" s="31">
        <v>2250000</v>
      </c>
      <c r="J29" s="72" t="s">
        <v>56</v>
      </c>
      <c r="K29" s="31">
        <f t="shared" si="0"/>
        <v>22500000</v>
      </c>
      <c r="L29" s="72"/>
      <c r="M29" s="11"/>
      <c r="O29" s="104">
        <v>45839</v>
      </c>
      <c r="P29" s="104">
        <v>45868</v>
      </c>
      <c r="Q29" s="104">
        <v>46011</v>
      </c>
      <c r="R29" s="104">
        <v>46015</v>
      </c>
      <c r="S29" s="104">
        <v>46032</v>
      </c>
      <c r="T29" s="104">
        <v>46053</v>
      </c>
    </row>
    <row r="30" spans="2:20" ht="50.5" customHeight="1">
      <c r="B30" s="7"/>
      <c r="C30" s="30">
        <v>8</v>
      </c>
      <c r="D30" s="69"/>
      <c r="E30" s="70"/>
      <c r="F30" s="70"/>
      <c r="G30" s="71"/>
      <c r="H30" s="31"/>
      <c r="I30" s="31"/>
      <c r="J30" s="72"/>
      <c r="K30" s="31">
        <f t="shared" si="0"/>
        <v>0</v>
      </c>
      <c r="L30" s="72"/>
      <c r="M30" s="11"/>
      <c r="O30" s="104"/>
      <c r="P30" s="104"/>
      <c r="Q30" s="104"/>
      <c r="R30" s="104"/>
      <c r="S30" s="104"/>
      <c r="T30" s="104"/>
    </row>
    <row r="31" spans="2:20" ht="50.5" customHeight="1">
      <c r="B31" s="7"/>
      <c r="C31" s="30">
        <v>9</v>
      </c>
      <c r="D31" s="69"/>
      <c r="E31" s="70"/>
      <c r="F31" s="70"/>
      <c r="G31" s="71"/>
      <c r="H31" s="31"/>
      <c r="I31" s="31"/>
      <c r="J31" s="72"/>
      <c r="K31" s="31">
        <f t="shared" si="0"/>
        <v>0</v>
      </c>
      <c r="L31" s="72"/>
      <c r="M31" s="11"/>
      <c r="O31" s="104"/>
      <c r="P31" s="104"/>
      <c r="Q31" s="104"/>
      <c r="R31" s="104"/>
      <c r="S31" s="104"/>
      <c r="T31" s="104"/>
    </row>
    <row r="32" spans="2:20" ht="50.5" customHeight="1">
      <c r="B32" s="7"/>
      <c r="C32" s="30">
        <v>10</v>
      </c>
      <c r="D32" s="69"/>
      <c r="E32" s="70"/>
      <c r="F32" s="70"/>
      <c r="G32" s="71"/>
      <c r="H32" s="31"/>
      <c r="I32" s="31"/>
      <c r="J32" s="72"/>
      <c r="K32" s="31">
        <f t="shared" si="0"/>
        <v>0</v>
      </c>
      <c r="L32" s="72"/>
      <c r="M32" s="11"/>
      <c r="O32" s="104"/>
      <c r="P32" s="104"/>
      <c r="Q32" s="104"/>
      <c r="R32" s="104"/>
      <c r="S32" s="104"/>
      <c r="T32" s="104"/>
    </row>
    <row r="33" spans="2:20" ht="50.5" customHeight="1">
      <c r="B33" s="7"/>
      <c r="C33" s="30"/>
      <c r="D33" s="69"/>
      <c r="E33" s="70"/>
      <c r="F33" s="70"/>
      <c r="G33" s="71"/>
      <c r="H33" s="31"/>
      <c r="I33" s="31"/>
      <c r="J33" s="72"/>
      <c r="K33" s="31">
        <f t="shared" si="0"/>
        <v>0</v>
      </c>
      <c r="L33" s="72"/>
      <c r="M33" s="11"/>
      <c r="O33" s="104"/>
      <c r="P33" s="104"/>
      <c r="Q33" s="104"/>
      <c r="R33" s="104"/>
      <c r="S33" s="104"/>
      <c r="T33" s="104"/>
    </row>
    <row r="34" spans="2:20" ht="50.5" customHeight="1">
      <c r="B34" s="7"/>
      <c r="C34" s="30"/>
      <c r="D34" s="69"/>
      <c r="E34" s="70"/>
      <c r="F34" s="70"/>
      <c r="G34" s="71"/>
      <c r="H34" s="31"/>
      <c r="I34" s="31"/>
      <c r="J34" s="72"/>
      <c r="K34" s="31">
        <f t="shared" si="0"/>
        <v>0</v>
      </c>
      <c r="L34" s="72"/>
      <c r="M34" s="11"/>
      <c r="O34" s="104"/>
      <c r="P34" s="104"/>
      <c r="Q34" s="104"/>
      <c r="R34" s="104"/>
      <c r="S34" s="104"/>
      <c r="T34" s="104"/>
    </row>
    <row r="35" spans="2:20" ht="16.75" customHeight="1">
      <c r="B35" s="7"/>
      <c r="D35" s="12"/>
      <c r="E35" s="12"/>
      <c r="F35" s="12"/>
      <c r="G35" s="32"/>
      <c r="H35" s="33"/>
      <c r="I35" s="33"/>
      <c r="J35" s="34"/>
      <c r="K35" s="34"/>
      <c r="L35" s="34"/>
      <c r="M35" s="11"/>
      <c r="O35" s="35"/>
      <c r="P35" s="35"/>
      <c r="Q35" s="35"/>
      <c r="R35" s="35"/>
      <c r="S35" s="35"/>
      <c r="T35" s="35"/>
    </row>
    <row r="36" spans="2:20" ht="29.5" customHeight="1">
      <c r="B36" s="36"/>
      <c r="C36" s="86" t="s">
        <v>33</v>
      </c>
      <c r="D36" s="12"/>
      <c r="E36" s="12"/>
      <c r="F36" s="10"/>
      <c r="G36" s="37"/>
      <c r="H36" s="38"/>
      <c r="I36" s="38"/>
      <c r="J36" s="39"/>
      <c r="K36" s="39"/>
      <c r="L36" s="39"/>
      <c r="M36" s="11"/>
    </row>
    <row r="37" spans="2:20" ht="50.5" customHeight="1">
      <c r="B37" s="7"/>
      <c r="C37" s="96">
        <v>1</v>
      </c>
      <c r="D37" s="69" t="s">
        <v>133</v>
      </c>
      <c r="E37" s="40"/>
      <c r="F37" s="69" t="s">
        <v>135</v>
      </c>
      <c r="G37" s="71" t="s">
        <v>9</v>
      </c>
      <c r="H37" s="31">
        <v>5000000</v>
      </c>
      <c r="I37" s="31">
        <f>H37</f>
        <v>5000000</v>
      </c>
      <c r="J37" s="72" t="s">
        <v>137</v>
      </c>
      <c r="K37" s="40"/>
      <c r="L37" s="72"/>
      <c r="M37" s="11"/>
    </row>
    <row r="38" spans="2:20" ht="50.5" customHeight="1">
      <c r="B38" s="7"/>
      <c r="C38" s="96">
        <v>2</v>
      </c>
      <c r="D38" s="69" t="s">
        <v>134</v>
      </c>
      <c r="E38" s="40"/>
      <c r="F38" s="69" t="s">
        <v>136</v>
      </c>
      <c r="G38" s="71" t="s">
        <v>9</v>
      </c>
      <c r="H38" s="31">
        <v>1500000</v>
      </c>
      <c r="I38" s="31">
        <f t="shared" ref="I38:I41" si="1">H38</f>
        <v>1500000</v>
      </c>
      <c r="J38" s="72" t="s">
        <v>154</v>
      </c>
      <c r="K38" s="40"/>
      <c r="L38" s="72"/>
      <c r="M38" s="11"/>
    </row>
    <row r="39" spans="2:20" ht="50.5" customHeight="1">
      <c r="B39" s="7"/>
      <c r="C39" s="96"/>
      <c r="D39" s="69"/>
      <c r="E39" s="40"/>
      <c r="F39" s="69"/>
      <c r="G39" s="71"/>
      <c r="H39" s="31"/>
      <c r="I39" s="31">
        <f t="shared" si="1"/>
        <v>0</v>
      </c>
      <c r="J39" s="72"/>
      <c r="K39" s="40"/>
      <c r="L39" s="72"/>
      <c r="M39" s="11"/>
    </row>
    <row r="40" spans="2:20" ht="50.5" customHeight="1">
      <c r="B40" s="7"/>
      <c r="C40" s="96"/>
      <c r="D40" s="69"/>
      <c r="E40" s="40"/>
      <c r="F40" s="69"/>
      <c r="G40" s="71"/>
      <c r="H40" s="31"/>
      <c r="I40" s="31">
        <f t="shared" si="1"/>
        <v>0</v>
      </c>
      <c r="J40" s="72"/>
      <c r="K40" s="40"/>
      <c r="L40" s="72"/>
      <c r="M40" s="11"/>
    </row>
    <row r="41" spans="2:20" ht="50.5" customHeight="1">
      <c r="B41" s="7"/>
      <c r="C41" s="96"/>
      <c r="D41" s="69"/>
      <c r="E41" s="40"/>
      <c r="F41" s="69"/>
      <c r="G41" s="71"/>
      <c r="H41" s="31"/>
      <c r="I41" s="31">
        <f t="shared" si="1"/>
        <v>0</v>
      </c>
      <c r="J41" s="72"/>
      <c r="K41" s="40"/>
      <c r="L41" s="72"/>
      <c r="M41" s="11"/>
    </row>
    <row r="42" spans="2:20" ht="15" customHeight="1">
      <c r="B42" s="7"/>
      <c r="D42" s="41"/>
      <c r="E42" s="41"/>
      <c r="F42" s="41"/>
      <c r="H42" s="42"/>
      <c r="I42" s="43"/>
      <c r="M42" s="11"/>
    </row>
    <row r="43" spans="2:20" s="14" customFormat="1" ht="48.75" customHeight="1">
      <c r="B43" s="36"/>
      <c r="D43" s="15"/>
      <c r="E43" s="15"/>
      <c r="G43" s="87" t="s">
        <v>34</v>
      </c>
      <c r="H43" s="44">
        <f>SUM(H23:H41)</f>
        <v>51938000</v>
      </c>
      <c r="I43" s="44">
        <f>SUM(I23:I41)</f>
        <v>11685000</v>
      </c>
      <c r="J43" s="78" t="s">
        <v>144</v>
      </c>
      <c r="K43" s="45">
        <f>H43-I43</f>
        <v>40253000</v>
      </c>
      <c r="L43" s="78" t="s">
        <v>145</v>
      </c>
      <c r="M43" s="46"/>
    </row>
    <row r="44" spans="2:20" ht="15" customHeight="1" thickBot="1">
      <c r="B44" s="20"/>
      <c r="C44" s="21"/>
      <c r="D44" s="47"/>
      <c r="E44" s="47"/>
      <c r="F44" s="47"/>
      <c r="G44" s="22"/>
      <c r="H44" s="21"/>
      <c r="I44" s="23"/>
      <c r="J44" s="21"/>
      <c r="K44" s="23"/>
      <c r="L44" s="21"/>
      <c r="M44" s="24"/>
    </row>
    <row r="45" spans="2:20" ht="15" customHeight="1" thickBot="1">
      <c r="D45" s="41"/>
      <c r="E45" s="41"/>
      <c r="F45" s="41"/>
    </row>
    <row r="46" spans="2:20" ht="15" customHeight="1">
      <c r="B46" s="2"/>
      <c r="C46" s="3"/>
      <c r="D46" s="48"/>
      <c r="E46" s="48"/>
      <c r="F46" s="48"/>
      <c r="G46" s="4"/>
      <c r="H46" s="3"/>
      <c r="I46" s="5"/>
      <c r="J46" s="3"/>
      <c r="K46" s="5"/>
      <c r="L46" s="3"/>
      <c r="M46" s="6"/>
    </row>
    <row r="47" spans="2:20" ht="48.75" customHeight="1">
      <c r="B47" s="73" t="s">
        <v>35</v>
      </c>
      <c r="C47" s="88" t="s">
        <v>21</v>
      </c>
      <c r="D47" s="89" t="s">
        <v>36</v>
      </c>
      <c r="E47" s="40"/>
      <c r="F47" s="81" t="s">
        <v>37</v>
      </c>
      <c r="G47" s="82" t="s">
        <v>38</v>
      </c>
      <c r="H47" s="82" t="s">
        <v>39</v>
      </c>
      <c r="I47" s="134" t="s">
        <v>40</v>
      </c>
      <c r="J47" s="135"/>
      <c r="K47" s="135"/>
      <c r="L47" s="136"/>
      <c r="M47" s="11"/>
    </row>
    <row r="48" spans="2:20" ht="50.5" customHeight="1">
      <c r="B48" s="73"/>
      <c r="C48" s="97">
        <v>1</v>
      </c>
      <c r="D48" s="103"/>
      <c r="E48" s="40"/>
      <c r="F48" s="72"/>
      <c r="G48" s="71"/>
      <c r="H48" s="31"/>
      <c r="I48" s="137"/>
      <c r="J48" s="138"/>
      <c r="K48" s="138"/>
      <c r="L48" s="139"/>
      <c r="M48" s="11"/>
    </row>
    <row r="49" spans="2:13" ht="50.5" customHeight="1">
      <c r="B49" s="7"/>
      <c r="C49" s="96"/>
      <c r="D49" s="70"/>
      <c r="E49" s="40"/>
      <c r="F49" s="70"/>
      <c r="G49" s="8"/>
      <c r="H49" s="98"/>
      <c r="I49" s="137"/>
      <c r="J49" s="140"/>
      <c r="K49" s="140"/>
      <c r="L49" s="141"/>
      <c r="M49" s="11"/>
    </row>
    <row r="50" spans="2:13" ht="15" customHeight="1">
      <c r="B50" s="7"/>
      <c r="J50" s="49"/>
      <c r="K50" s="50"/>
      <c r="M50" s="11"/>
    </row>
    <row r="51" spans="2:13" s="14" customFormat="1" ht="48.75" customHeight="1">
      <c r="B51" s="36"/>
      <c r="G51" s="90" t="s">
        <v>41</v>
      </c>
      <c r="H51" s="45">
        <f>SUM(H48:H49)</f>
        <v>0</v>
      </c>
      <c r="J51" s="51"/>
      <c r="K51" s="51"/>
      <c r="M51" s="46"/>
    </row>
    <row r="52" spans="2:13" ht="15" customHeight="1" thickBot="1">
      <c r="B52" s="20"/>
      <c r="C52" s="21"/>
      <c r="D52" s="21"/>
      <c r="E52" s="21"/>
      <c r="F52" s="21"/>
      <c r="G52" s="22"/>
      <c r="H52" s="21"/>
      <c r="I52" s="23"/>
      <c r="J52" s="52"/>
      <c r="K52" s="52"/>
      <c r="L52" s="21"/>
      <c r="M52" s="24"/>
    </row>
    <row r="53" spans="2:13" ht="15" customHeight="1" thickBot="1">
      <c r="G53" s="53"/>
      <c r="H53" s="49"/>
      <c r="I53" s="50"/>
      <c r="J53" s="49"/>
      <c r="K53" s="50"/>
      <c r="L53" s="49"/>
    </row>
    <row r="54" spans="2:13" ht="15" customHeight="1">
      <c r="B54" s="2"/>
      <c r="C54" s="3"/>
      <c r="D54" s="3"/>
      <c r="E54" s="3"/>
      <c r="F54" s="3"/>
      <c r="G54" s="54"/>
      <c r="H54" s="54"/>
      <c r="I54" s="25"/>
      <c r="J54" s="25"/>
      <c r="K54" s="55"/>
      <c r="L54" s="55"/>
      <c r="M54" s="6"/>
    </row>
    <row r="55" spans="2:13" ht="48.75" customHeight="1">
      <c r="B55" s="73" t="s">
        <v>42</v>
      </c>
      <c r="C55" s="91" t="s">
        <v>43</v>
      </c>
      <c r="D55" s="92" t="s">
        <v>151</v>
      </c>
      <c r="E55" s="93">
        <f>E58-E57-E56</f>
        <v>31938000</v>
      </c>
      <c r="F55" s="94" t="s">
        <v>45</v>
      </c>
      <c r="G55" s="49"/>
      <c r="H55" s="56"/>
      <c r="I55" s="27"/>
      <c r="J55" s="49"/>
      <c r="K55" s="49"/>
      <c r="L55" s="56"/>
      <c r="M55" s="11"/>
    </row>
    <row r="56" spans="2:13" ht="48.75" customHeight="1">
      <c r="B56" s="7"/>
      <c r="C56" s="91" t="s">
        <v>46</v>
      </c>
      <c r="D56" s="92" t="s">
        <v>146</v>
      </c>
      <c r="E56" s="93">
        <f>ROUNDDOWN(E59/2, -3)</f>
        <v>20000000</v>
      </c>
      <c r="F56" s="94" t="s">
        <v>47</v>
      </c>
      <c r="G56" s="49"/>
      <c r="H56" s="56"/>
      <c r="I56" s="27"/>
      <c r="J56" s="49"/>
      <c r="K56" s="49"/>
      <c r="L56" s="56"/>
      <c r="M56" s="11"/>
    </row>
    <row r="57" spans="2:13" ht="48.75" customHeight="1">
      <c r="B57" s="7"/>
      <c r="C57" s="91" t="s">
        <v>48</v>
      </c>
      <c r="D57" s="92" t="s">
        <v>147</v>
      </c>
      <c r="E57" s="93">
        <f>H51</f>
        <v>0</v>
      </c>
      <c r="F57" s="94" t="s">
        <v>45</v>
      </c>
      <c r="G57" s="49"/>
      <c r="H57" s="56"/>
      <c r="I57" s="27"/>
      <c r="J57" s="49"/>
      <c r="K57" s="49"/>
      <c r="L57" s="56"/>
      <c r="M57" s="11"/>
    </row>
    <row r="58" spans="2:13" ht="48.75" customHeight="1">
      <c r="B58" s="7"/>
      <c r="C58" s="91" t="s">
        <v>49</v>
      </c>
      <c r="D58" s="92" t="s">
        <v>148</v>
      </c>
      <c r="E58" s="93">
        <f>H43</f>
        <v>51938000</v>
      </c>
      <c r="F58" s="94" t="s">
        <v>45</v>
      </c>
      <c r="G58" s="49"/>
      <c r="H58" s="56"/>
      <c r="I58" s="27"/>
      <c r="J58" s="49"/>
      <c r="K58" s="49"/>
      <c r="L58" s="56"/>
      <c r="M58" s="11"/>
    </row>
    <row r="59" spans="2:13" ht="48.75" customHeight="1">
      <c r="B59" s="7"/>
      <c r="C59" s="91" t="s">
        <v>50</v>
      </c>
      <c r="D59" s="92" t="s">
        <v>149</v>
      </c>
      <c r="E59" s="93">
        <f>K43-E60</f>
        <v>40000000</v>
      </c>
      <c r="F59" s="94" t="s">
        <v>45</v>
      </c>
      <c r="G59" s="49"/>
      <c r="H59" s="56"/>
      <c r="I59" s="27"/>
      <c r="J59" s="49"/>
      <c r="K59" s="49"/>
      <c r="L59" s="56"/>
      <c r="M59" s="11"/>
    </row>
    <row r="60" spans="2:13" ht="48.75" customHeight="1">
      <c r="B60" s="7"/>
      <c r="C60" s="91" t="s">
        <v>51</v>
      </c>
      <c r="D60" s="92" t="s">
        <v>52</v>
      </c>
      <c r="E60" s="93">
        <f>IF(K43&gt;L4,K43-L4,0)</f>
        <v>253000</v>
      </c>
      <c r="F60" s="95" t="s">
        <v>150</v>
      </c>
      <c r="G60" s="49"/>
      <c r="H60" s="56"/>
      <c r="I60" s="57"/>
      <c r="J60" s="49"/>
      <c r="K60" s="49"/>
      <c r="L60" s="56"/>
      <c r="M60" s="11"/>
    </row>
    <row r="61" spans="2:13" ht="15" customHeight="1" thickBot="1">
      <c r="B61" s="20"/>
      <c r="C61" s="21"/>
      <c r="D61" s="21"/>
      <c r="E61" s="21"/>
      <c r="F61" s="21"/>
      <c r="G61" s="58"/>
      <c r="H61" s="59"/>
      <c r="I61" s="52"/>
      <c r="J61" s="52"/>
      <c r="K61" s="60"/>
      <c r="L61" s="59"/>
      <c r="M61" s="24"/>
    </row>
    <row r="62" spans="2:13" ht="48.75" customHeight="1">
      <c r="G62" s="53"/>
      <c r="H62" s="49"/>
      <c r="I62" s="50"/>
      <c r="J62" s="49"/>
      <c r="K62" s="50"/>
      <c r="L62" s="49"/>
    </row>
    <row r="63" spans="2:13" ht="48.75" customHeight="1">
      <c r="G63" s="53"/>
      <c r="H63" s="49"/>
      <c r="I63" s="50"/>
      <c r="J63" s="49"/>
      <c r="K63" s="50"/>
      <c r="L63" s="49"/>
    </row>
  </sheetData>
  <sheetProtection formatCells="0" formatRows="0" insertColumns="0" insertRows="0" deleteColumns="0" deleteRows="0"/>
  <mergeCells count="8">
    <mergeCell ref="I48:L48"/>
    <mergeCell ref="I49:L49"/>
    <mergeCell ref="B1:M1"/>
    <mergeCell ref="E3:G3"/>
    <mergeCell ref="H3:I3"/>
    <mergeCell ref="E4:G4"/>
    <mergeCell ref="H4:I4"/>
    <mergeCell ref="I47:L47"/>
  </mergeCells>
  <phoneticPr fontId="4"/>
  <dataValidations count="4">
    <dataValidation type="list" allowBlank="1" showInputMessage="1" showErrorMessage="1" sqref="E23:E34" xr:uid="{7D81CEF8-A0A9-412D-BDF6-C0C8339ACC09}">
      <formula1>$E$7:$E$14</formula1>
    </dataValidation>
    <dataValidation type="list" allowBlank="1" showInputMessage="1" showErrorMessage="1" sqref="E35" xr:uid="{520901E2-66BA-44CE-8F27-90D435FF817C}">
      <formula1>$E$7:$E$12</formula1>
    </dataValidation>
    <dataValidation type="list" allowBlank="1" showInputMessage="1" showErrorMessage="1" sqref="G37:G41 G23:G34" xr:uid="{D7A24A11-0910-4930-AFF6-3622AF304A83}">
      <formula1>$F$7:$F$10</formula1>
    </dataValidation>
    <dataValidation type="list" allowBlank="1" showInputMessage="1" showErrorMessage="1" sqref="G48:G49" xr:uid="{41F6159E-CA6B-46DF-81FC-78AC89CDEB47}">
      <formula1>$F$13:$F$15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EA43E-3717-42F4-BD66-B62550CB5474}">
  <dimension ref="A1:K12"/>
  <sheetViews>
    <sheetView workbookViewId="0">
      <selection activeCell="F14" sqref="F14"/>
    </sheetView>
  </sheetViews>
  <sheetFormatPr defaultColWidth="8.83203125" defaultRowHeight="18"/>
  <cols>
    <col min="1" max="1" width="4.5" style="62" bestFit="1" customWidth="1"/>
    <col min="2" max="2" width="15.25" style="62" customWidth="1"/>
    <col min="3" max="3" width="19.08203125" style="62" customWidth="1"/>
    <col min="4" max="7" width="10.58203125" style="62" customWidth="1"/>
    <col min="8" max="8" width="8.83203125" style="62" customWidth="1"/>
    <col min="9" max="10" width="5.08203125" style="62" customWidth="1"/>
    <col min="11" max="16384" width="8.83203125" style="62"/>
  </cols>
  <sheetData>
    <row r="1" spans="1:11">
      <c r="A1" s="145" t="s">
        <v>75</v>
      </c>
      <c r="B1" s="145" t="s">
        <v>76</v>
      </c>
      <c r="C1" s="145" t="s">
        <v>77</v>
      </c>
      <c r="D1" s="147" t="s">
        <v>78</v>
      </c>
      <c r="E1" s="148"/>
      <c r="F1" s="148"/>
      <c r="G1" s="148"/>
      <c r="H1" s="142" t="s">
        <v>79</v>
      </c>
      <c r="I1" s="142" t="s">
        <v>80</v>
      </c>
      <c r="J1" s="142" t="s">
        <v>81</v>
      </c>
      <c r="K1" s="144" t="s">
        <v>40</v>
      </c>
    </row>
    <row r="2" spans="1:11">
      <c r="A2" s="146"/>
      <c r="B2" s="146"/>
      <c r="C2" s="146"/>
      <c r="D2" s="63" t="s">
        <v>138</v>
      </c>
      <c r="E2" s="63" t="s">
        <v>138</v>
      </c>
      <c r="F2" s="63" t="s">
        <v>138</v>
      </c>
      <c r="G2" s="63" t="s">
        <v>138</v>
      </c>
      <c r="H2" s="143"/>
      <c r="I2" s="143"/>
      <c r="J2" s="143"/>
      <c r="K2" s="144"/>
    </row>
    <row r="3" spans="1:11">
      <c r="A3" s="64">
        <v>1</v>
      </c>
      <c r="B3" s="64"/>
      <c r="C3" s="64"/>
      <c r="D3" s="65"/>
      <c r="E3" s="65"/>
      <c r="F3" s="65"/>
      <c r="G3" s="65"/>
      <c r="H3" s="66"/>
      <c r="I3" s="61"/>
      <c r="J3" s="61"/>
      <c r="K3" s="64"/>
    </row>
    <row r="4" spans="1:11">
      <c r="A4" s="64">
        <v>2</v>
      </c>
      <c r="B4" s="64"/>
      <c r="C4" s="64"/>
      <c r="D4" s="65"/>
      <c r="E4" s="65"/>
      <c r="F4" s="65"/>
      <c r="G4" s="65"/>
      <c r="H4" s="66"/>
      <c r="I4" s="61"/>
      <c r="J4" s="61"/>
      <c r="K4" s="64"/>
    </row>
    <row r="5" spans="1:11">
      <c r="A5" s="64">
        <v>3</v>
      </c>
      <c r="B5" s="64"/>
      <c r="C5" s="64"/>
      <c r="D5" s="65"/>
      <c r="E5" s="65"/>
      <c r="F5" s="65"/>
      <c r="G5" s="65"/>
      <c r="H5" s="66"/>
      <c r="I5" s="61"/>
      <c r="J5" s="61"/>
      <c r="K5" s="64"/>
    </row>
    <row r="6" spans="1:11">
      <c r="A6" s="64">
        <v>4</v>
      </c>
      <c r="B6" s="64"/>
      <c r="C6" s="64"/>
      <c r="D6" s="65"/>
      <c r="E6" s="65"/>
      <c r="F6" s="65"/>
      <c r="G6" s="65"/>
      <c r="H6" s="66"/>
      <c r="I6" s="61"/>
      <c r="J6" s="61"/>
      <c r="K6" s="64"/>
    </row>
    <row r="7" spans="1:11">
      <c r="A7" s="64">
        <v>5</v>
      </c>
      <c r="B7" s="64"/>
      <c r="C7" s="64"/>
      <c r="D7" s="65"/>
      <c r="E7" s="65"/>
      <c r="F7" s="65"/>
      <c r="G7" s="65"/>
      <c r="H7" s="66"/>
      <c r="I7" s="61"/>
      <c r="J7" s="61"/>
      <c r="K7" s="64"/>
    </row>
    <row r="8" spans="1:11">
      <c r="A8" s="64">
        <v>6</v>
      </c>
      <c r="B8" s="64"/>
      <c r="C8" s="64"/>
      <c r="D8" s="65"/>
      <c r="E8" s="65"/>
      <c r="F8" s="65"/>
      <c r="G8" s="65"/>
      <c r="H8" s="66"/>
      <c r="I8" s="61"/>
      <c r="J8" s="61"/>
      <c r="K8" s="64"/>
    </row>
    <row r="9" spans="1:11">
      <c r="A9" s="64">
        <v>7</v>
      </c>
      <c r="B9" s="64"/>
      <c r="C9" s="64"/>
      <c r="D9" s="65"/>
      <c r="E9" s="65"/>
      <c r="F9" s="65"/>
      <c r="G9" s="65"/>
      <c r="H9" s="66"/>
      <c r="I9" s="61"/>
      <c r="J9" s="61"/>
      <c r="K9" s="64"/>
    </row>
    <row r="10" spans="1:11">
      <c r="A10" s="64">
        <v>8</v>
      </c>
      <c r="B10" s="64"/>
      <c r="C10" s="64"/>
      <c r="D10" s="65"/>
      <c r="E10" s="65"/>
      <c r="F10" s="65"/>
      <c r="G10" s="65"/>
      <c r="H10" s="66"/>
      <c r="I10" s="61"/>
      <c r="J10" s="61"/>
      <c r="K10" s="64"/>
    </row>
    <row r="11" spans="1:11">
      <c r="A11" s="64">
        <v>9</v>
      </c>
      <c r="B11" s="64"/>
      <c r="C11" s="64"/>
      <c r="D11" s="65"/>
      <c r="E11" s="65"/>
      <c r="F11" s="65"/>
      <c r="G11" s="65"/>
      <c r="H11" s="66"/>
      <c r="I11" s="61"/>
      <c r="J11" s="61"/>
      <c r="K11" s="64"/>
    </row>
    <row r="12" spans="1:11">
      <c r="A12" s="64">
        <v>10</v>
      </c>
      <c r="B12" s="64"/>
      <c r="C12" s="64"/>
      <c r="D12" s="65"/>
      <c r="E12" s="65"/>
      <c r="F12" s="65"/>
      <c r="G12" s="65"/>
      <c r="H12" s="66"/>
      <c r="I12" s="61"/>
      <c r="J12" s="61"/>
      <c r="K12" s="64"/>
    </row>
  </sheetData>
  <mergeCells count="8">
    <mergeCell ref="J1:J2"/>
    <mergeCell ref="K1:K2"/>
    <mergeCell ref="A1:A2"/>
    <mergeCell ref="B1:B2"/>
    <mergeCell ref="C1:C2"/>
    <mergeCell ref="D1:G1"/>
    <mergeCell ref="H1:H2"/>
    <mergeCell ref="I1:I2"/>
  </mergeCells>
  <phoneticPr fontId="4"/>
  <dataValidations disablePrompts="1" count="1">
    <dataValidation type="list" allowBlank="1" showInputMessage="1" showErrorMessage="1" sqref="I3:J12" xr:uid="{4F1EC6DF-5B71-4589-AA71-A4605C9D65DD}">
      <formula1>"〇,×"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981D0-CA92-4F75-A01C-906E92CD3DC5}">
  <sheetPr>
    <tabColor rgb="FFFF0000"/>
  </sheetPr>
  <dimension ref="A1:K12"/>
  <sheetViews>
    <sheetView workbookViewId="0">
      <selection activeCell="G29" sqref="G29"/>
    </sheetView>
  </sheetViews>
  <sheetFormatPr defaultColWidth="8.83203125" defaultRowHeight="18"/>
  <cols>
    <col min="1" max="1" width="4.5" style="62" bestFit="1" customWidth="1"/>
    <col min="2" max="2" width="11.58203125" style="62" bestFit="1" customWidth="1"/>
    <col min="3" max="3" width="13.83203125" style="62" bestFit="1" customWidth="1"/>
    <col min="4" max="5" width="16.75" style="62" customWidth="1"/>
    <col min="6" max="6" width="16.25" style="62" customWidth="1"/>
    <col min="7" max="7" width="16.75" style="62" customWidth="1"/>
    <col min="8" max="8" width="8.83203125" style="62" customWidth="1"/>
    <col min="9" max="10" width="5.08203125" style="62" customWidth="1"/>
    <col min="11" max="11" width="18.25" style="62" customWidth="1"/>
    <col min="12" max="16384" width="8.83203125" style="62"/>
  </cols>
  <sheetData>
    <row r="1" spans="1:11">
      <c r="A1" s="145" t="s">
        <v>75</v>
      </c>
      <c r="B1" s="145" t="s">
        <v>76</v>
      </c>
      <c r="C1" s="145" t="s">
        <v>77</v>
      </c>
      <c r="D1" s="147" t="s">
        <v>78</v>
      </c>
      <c r="E1" s="148"/>
      <c r="F1" s="148"/>
      <c r="G1" s="148"/>
      <c r="H1" s="142" t="s">
        <v>79</v>
      </c>
      <c r="I1" s="142" t="s">
        <v>80</v>
      </c>
      <c r="J1" s="142" t="s">
        <v>81</v>
      </c>
      <c r="K1" s="144" t="s">
        <v>40</v>
      </c>
    </row>
    <row r="2" spans="1:11">
      <c r="A2" s="146"/>
      <c r="B2" s="146"/>
      <c r="C2" s="146"/>
      <c r="D2" s="63">
        <v>45627</v>
      </c>
      <c r="E2" s="63">
        <v>45628</v>
      </c>
      <c r="F2" s="63">
        <v>45629</v>
      </c>
      <c r="G2" s="63">
        <v>45630</v>
      </c>
      <c r="H2" s="143"/>
      <c r="I2" s="143"/>
      <c r="J2" s="143"/>
      <c r="K2" s="144"/>
    </row>
    <row r="3" spans="1:11" ht="30">
      <c r="A3" s="64">
        <v>1</v>
      </c>
      <c r="B3" s="64" t="s">
        <v>82</v>
      </c>
      <c r="C3" s="64" t="s">
        <v>83</v>
      </c>
      <c r="D3" s="67" t="s">
        <v>84</v>
      </c>
      <c r="E3" s="67" t="s">
        <v>85</v>
      </c>
      <c r="F3" s="67" t="s">
        <v>85</v>
      </c>
      <c r="G3" s="67" t="s">
        <v>86</v>
      </c>
      <c r="H3" s="66">
        <v>45598</v>
      </c>
      <c r="I3" s="61" t="s">
        <v>87</v>
      </c>
      <c r="J3" s="61" t="s">
        <v>88</v>
      </c>
      <c r="K3" s="68" t="s">
        <v>89</v>
      </c>
    </row>
    <row r="4" spans="1:11" ht="30">
      <c r="A4" s="64">
        <v>2</v>
      </c>
      <c r="B4" s="64" t="s">
        <v>82</v>
      </c>
      <c r="C4" s="64" t="s">
        <v>90</v>
      </c>
      <c r="D4" s="67" t="s">
        <v>84</v>
      </c>
      <c r="E4" s="67" t="s">
        <v>85</v>
      </c>
      <c r="F4" s="67" t="s">
        <v>85</v>
      </c>
      <c r="G4" s="67" t="s">
        <v>86</v>
      </c>
      <c r="H4" s="66">
        <v>45598</v>
      </c>
      <c r="I4" s="61" t="s">
        <v>88</v>
      </c>
      <c r="J4" s="61" t="s">
        <v>87</v>
      </c>
      <c r="K4" s="68" t="s">
        <v>89</v>
      </c>
    </row>
    <row r="5" spans="1:11" ht="30">
      <c r="A5" s="64">
        <v>3</v>
      </c>
      <c r="B5" s="64" t="s">
        <v>82</v>
      </c>
      <c r="C5" s="64" t="s">
        <v>91</v>
      </c>
      <c r="D5" s="67" t="s">
        <v>84</v>
      </c>
      <c r="E5" s="67" t="s">
        <v>85</v>
      </c>
      <c r="F5" s="67" t="s">
        <v>85</v>
      </c>
      <c r="G5" s="67" t="s">
        <v>86</v>
      </c>
      <c r="H5" s="66">
        <v>45598</v>
      </c>
      <c r="I5" s="61" t="s">
        <v>87</v>
      </c>
      <c r="J5" s="61" t="s">
        <v>87</v>
      </c>
      <c r="K5" s="64"/>
    </row>
    <row r="6" spans="1:11" ht="30">
      <c r="A6" s="64">
        <v>4</v>
      </c>
      <c r="B6" s="64" t="s">
        <v>82</v>
      </c>
      <c r="C6" s="64" t="s">
        <v>92</v>
      </c>
      <c r="D6" s="67" t="s">
        <v>93</v>
      </c>
      <c r="E6" s="67" t="s">
        <v>85</v>
      </c>
      <c r="F6" s="67" t="s">
        <v>85</v>
      </c>
      <c r="G6" s="67" t="s">
        <v>86</v>
      </c>
      <c r="H6" s="66">
        <v>45598</v>
      </c>
      <c r="I6" s="61" t="s">
        <v>87</v>
      </c>
      <c r="J6" s="61" t="s">
        <v>87</v>
      </c>
      <c r="K6" s="64"/>
    </row>
    <row r="7" spans="1:11">
      <c r="A7" s="64">
        <v>5</v>
      </c>
      <c r="B7" s="64"/>
      <c r="C7" s="64"/>
      <c r="D7" s="67"/>
      <c r="E7" s="67"/>
      <c r="F7" s="67"/>
      <c r="G7" s="67"/>
      <c r="H7" s="66"/>
      <c r="I7" s="61"/>
      <c r="J7" s="61"/>
      <c r="K7" s="64"/>
    </row>
    <row r="8" spans="1:11">
      <c r="A8" s="64">
        <v>6</v>
      </c>
      <c r="B8" s="64"/>
      <c r="C8" s="64"/>
      <c r="D8" s="67"/>
      <c r="E8" s="67"/>
      <c r="F8" s="67"/>
      <c r="G8" s="67"/>
      <c r="H8" s="66"/>
      <c r="I8" s="61"/>
      <c r="J8" s="61"/>
      <c r="K8" s="64"/>
    </row>
    <row r="9" spans="1:11">
      <c r="A9" s="64">
        <v>7</v>
      </c>
      <c r="B9" s="64"/>
      <c r="C9" s="64"/>
      <c r="D9" s="67"/>
      <c r="E9" s="67"/>
      <c r="F9" s="67"/>
      <c r="G9" s="67"/>
      <c r="H9" s="66"/>
      <c r="I9" s="61"/>
      <c r="J9" s="61"/>
      <c r="K9" s="64"/>
    </row>
    <row r="10" spans="1:11">
      <c r="A10" s="64">
        <v>8</v>
      </c>
      <c r="B10" s="64"/>
      <c r="C10" s="64"/>
      <c r="D10" s="67"/>
      <c r="E10" s="67"/>
      <c r="F10" s="67"/>
      <c r="G10" s="67"/>
      <c r="H10" s="66"/>
      <c r="I10" s="61"/>
      <c r="J10" s="61"/>
      <c r="K10" s="64"/>
    </row>
    <row r="11" spans="1:11">
      <c r="A11" s="64">
        <v>9</v>
      </c>
      <c r="B11" s="64"/>
      <c r="C11" s="64"/>
      <c r="D11" s="67"/>
      <c r="E11" s="67"/>
      <c r="F11" s="67"/>
      <c r="G11" s="67"/>
      <c r="H11" s="66"/>
      <c r="I11" s="61"/>
      <c r="J11" s="61"/>
      <c r="K11" s="64"/>
    </row>
    <row r="12" spans="1:11">
      <c r="A12" s="64">
        <v>10</v>
      </c>
      <c r="B12" s="64"/>
      <c r="C12" s="64"/>
      <c r="D12" s="67"/>
      <c r="E12" s="67"/>
      <c r="F12" s="67"/>
      <c r="G12" s="67"/>
      <c r="H12" s="66"/>
      <c r="I12" s="61"/>
      <c r="J12" s="61"/>
      <c r="K12" s="64"/>
    </row>
  </sheetData>
  <mergeCells count="8">
    <mergeCell ref="J1:J2"/>
    <mergeCell ref="K1:K2"/>
    <mergeCell ref="A1:A2"/>
    <mergeCell ref="B1:B2"/>
    <mergeCell ref="C1:C2"/>
    <mergeCell ref="D1:G1"/>
    <mergeCell ref="H1:H2"/>
    <mergeCell ref="I1:I2"/>
  </mergeCells>
  <phoneticPr fontId="4"/>
  <dataValidations count="1">
    <dataValidation type="list" allowBlank="1" showInputMessage="1" showErrorMessage="1" sqref="I3:J12" xr:uid="{0E7E62A8-BF28-4008-BD27-8BE866726F67}">
      <formula1>"〇,×"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収支報告書</vt:lpstr>
      <vt:lpstr>※公開する時は非表示にする※リストの値</vt:lpstr>
      <vt:lpstr>収支報告書記入例(実写、アニメ)</vt:lpstr>
      <vt:lpstr>収支報告書記入例(ゲーム)</vt:lpstr>
      <vt:lpstr>渡航者リスト</vt:lpstr>
      <vt:lpstr>渡航者リスト記入例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2023-10-30T08:56:36Z</dcterms:created>
  <dcterms:modified xsi:type="dcterms:W3CDTF">2026-04-24T07:37:16Z</dcterms:modified>
  <cp:category/>
  <cp:contentStatus/>
</cp:coreProperties>
</file>