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filterPrivacy="1" defaultThemeVersion="166925"/>
  <xr:revisionPtr revIDLastSave="0" documentId="13_ncr:1_{733B9D21-184E-4A9C-8EDB-1634F7F5CE2A}" xr6:coauthVersionLast="47" xr6:coauthVersionMax="47" xr10:uidLastSave="{00000000-0000-0000-0000-000000000000}"/>
  <bookViews>
    <workbookView xWindow="-28920" yWindow="-120" windowWidth="29040" windowHeight="15840" xr2:uid="{F5635DB2-A664-4F05-9CBF-BEACEB54A0E8}"/>
  </bookViews>
  <sheets>
    <sheet name="収支報告書" sheetId="1" r:id="rId1"/>
    <sheet name="収支報告書記入例" sheetId="6" r:id="rId2"/>
    <sheet name="渡航者スケジュール" sheetId="3" r:id="rId3"/>
    <sheet name="渡航者スケジュール記入例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8" i="6" l="1"/>
  <c r="H51" i="6"/>
  <c r="E57" i="6" s="1"/>
  <c r="H43" i="6"/>
  <c r="I41" i="6"/>
  <c r="I40" i="6"/>
  <c r="I39" i="6"/>
  <c r="I38" i="6"/>
  <c r="I37" i="6"/>
  <c r="I43" i="6" s="1"/>
  <c r="K43" i="6" s="1"/>
  <c r="K34" i="6"/>
  <c r="K33" i="6"/>
  <c r="K32" i="6"/>
  <c r="K31" i="6"/>
  <c r="K30" i="6"/>
  <c r="K29" i="6"/>
  <c r="K28" i="6"/>
  <c r="K27" i="6"/>
  <c r="K26" i="6"/>
  <c r="K25" i="6"/>
  <c r="K24" i="6"/>
  <c r="K23" i="6"/>
  <c r="G9" i="6"/>
  <c r="E60" i="6" l="1"/>
  <c r="E59" i="6" s="1"/>
  <c r="E56" i="6" s="1"/>
  <c r="E55" i="6" s="1"/>
  <c r="K26" i="1" l="1"/>
  <c r="K27" i="1"/>
  <c r="K28" i="1"/>
  <c r="K29" i="1"/>
  <c r="K30" i="1"/>
  <c r="K24" i="1"/>
  <c r="K25" i="1"/>
  <c r="K31" i="1"/>
  <c r="K32" i="1"/>
  <c r="K33" i="1"/>
  <c r="K34" i="1"/>
  <c r="K23" i="1" l="1"/>
  <c r="H51" i="1"/>
  <c r="E57" i="1" s="1"/>
  <c r="H43" i="1"/>
  <c r="E58" i="1" s="1"/>
  <c r="I41" i="1"/>
  <c r="I40" i="1"/>
  <c r="I39" i="1"/>
  <c r="I38" i="1"/>
  <c r="I37" i="1"/>
  <c r="G9" i="1"/>
  <c r="I43" i="1" l="1"/>
  <c r="K43" i="1" s="1"/>
  <c r="E60" i="1" l="1"/>
  <c r="E59" i="1" s="1"/>
  <c r="E56" i="1" s="1"/>
  <c r="E55" i="1" s="1"/>
</calcChain>
</file>

<file path=xl/sharedStrings.xml><?xml version="1.0" encoding="utf-8"?>
<sst xmlns="http://schemas.openxmlformats.org/spreadsheetml/2006/main" count="258" uniqueCount="117">
  <si>
    <r>
      <t xml:space="preserve">収支報告書
国内制作会社等による映像制作支援（プリプロダクション支援）
</t>
    </r>
    <r>
      <rPr>
        <sz val="20"/>
        <color rgb="FFFF0000"/>
        <rFont val="ＭＳ Ｐゴシック"/>
        <family val="2"/>
        <charset val="128"/>
      </rPr>
      <t>※適正な費用を対象とするため、項目ごとに費用の内訳をできる限り細かくご記入ください。</t>
    </r>
    <rPh sb="0" eb="5">
      <t xml:space="preserve">シュウシケイカクショ </t>
    </rPh>
    <rPh sb="32" eb="34">
      <t>シエン</t>
    </rPh>
    <phoneticPr fontId="5"/>
  </si>
  <si>
    <t>概要</t>
    <rPh sb="0" eb="2">
      <t>ガイヨウ</t>
    </rPh>
    <phoneticPr fontId="5"/>
  </si>
  <si>
    <t>事業者名</t>
    <rPh sb="0" eb="4">
      <t>ジギョウシャメイ</t>
    </rPh>
    <phoneticPr fontId="5"/>
  </si>
  <si>
    <t>事業開始日
（交付決定通知書を参照）</t>
    <rPh sb="0" eb="2">
      <t>ジギョウ</t>
    </rPh>
    <rPh sb="2" eb="5">
      <t>カイシビ</t>
    </rPh>
    <phoneticPr fontId="9"/>
  </si>
  <si>
    <t>事業管理番号</t>
    <phoneticPr fontId="5"/>
  </si>
  <si>
    <t>事業名</t>
    <phoneticPr fontId="5"/>
  </si>
  <si>
    <t>事業完了日
（交付決定通知書を参照）</t>
    <rPh sb="0" eb="2">
      <t>ジギョウ</t>
    </rPh>
    <rPh sb="3" eb="4">
      <t>リョウ</t>
    </rPh>
    <rPh sb="4" eb="5">
      <t>ヒ</t>
    </rPh>
    <phoneticPr fontId="5"/>
  </si>
  <si>
    <t>補助対象経費
（交付決定時）</t>
    <rPh sb="0" eb="2">
      <t>ホジョ</t>
    </rPh>
    <rPh sb="2" eb="4">
      <t>タイショウ</t>
    </rPh>
    <rPh sb="4" eb="6">
      <t>ケイヒ</t>
    </rPh>
    <rPh sb="8" eb="10">
      <t>コウフ</t>
    </rPh>
    <rPh sb="10" eb="12">
      <t>ケッテイ</t>
    </rPh>
    <rPh sb="12" eb="13">
      <t>ジ</t>
    </rPh>
    <phoneticPr fontId="5"/>
  </si>
  <si>
    <t>※収支報告書の記入例を参考にしてご記入をお願い致します。</t>
    <phoneticPr fontId="5"/>
  </si>
  <si>
    <t>補助率</t>
    <rPh sb="0" eb="1">
      <t>ホジョ</t>
    </rPh>
    <phoneticPr fontId="5"/>
  </si>
  <si>
    <t>2分の１</t>
    <rPh sb="1" eb="2">
      <t>ブn</t>
    </rPh>
    <phoneticPr fontId="5"/>
  </si>
  <si>
    <t>＜制作＞映像制作費用</t>
    <rPh sb="1" eb="3">
      <t>セイサク</t>
    </rPh>
    <rPh sb="4" eb="8">
      <t>エイゾウ</t>
    </rPh>
    <rPh sb="8" eb="10">
      <t>ヒヨウ</t>
    </rPh>
    <phoneticPr fontId="5"/>
  </si>
  <si>
    <t>銀行振込</t>
    <rPh sb="0" eb="4">
      <t>ギンコウフリコミ</t>
    </rPh>
    <phoneticPr fontId="5"/>
  </si>
  <si>
    <t>＜制作＞システム開発費用</t>
    <phoneticPr fontId="5"/>
  </si>
  <si>
    <t>現金</t>
    <rPh sb="0" eb="2">
      <t>ゲンキン</t>
    </rPh>
    <phoneticPr fontId="5"/>
  </si>
  <si>
    <t>＜制作＞コンセプトアート等の制作費用</t>
    <rPh sb="8" eb="9">
      <t>トウ</t>
    </rPh>
    <rPh sb="10" eb="14">
      <t>セイサク</t>
    </rPh>
    <phoneticPr fontId="5"/>
  </si>
  <si>
    <t>クレジットカード</t>
    <phoneticPr fontId="5"/>
  </si>
  <si>
    <t>＜制作＞脚本費</t>
    <rPh sb="0" eb="3">
      <t>キャクホn</t>
    </rPh>
    <phoneticPr fontId="5"/>
  </si>
  <si>
    <t>小切手または支払手形</t>
    <rPh sb="0" eb="3">
      <t>コギッテ</t>
    </rPh>
    <rPh sb="6" eb="10">
      <t>シハライテガタ</t>
    </rPh>
    <phoneticPr fontId="5"/>
  </si>
  <si>
    <t>＜制作＞翻訳費</t>
    <rPh sb="4" eb="6">
      <t>ホンヤク</t>
    </rPh>
    <phoneticPr fontId="5"/>
  </si>
  <si>
    <t>＜制作＞絵コンテ費</t>
    <rPh sb="0" eb="1">
      <t>エコンテ</t>
    </rPh>
    <rPh sb="4" eb="5">
      <t>ヒヨウ</t>
    </rPh>
    <phoneticPr fontId="5"/>
  </si>
  <si>
    <t>＜制作＞企画書作成費</t>
    <rPh sb="0" eb="3">
      <t>キカク</t>
    </rPh>
    <rPh sb="3" eb="6">
      <t>サクセイ</t>
    </rPh>
    <phoneticPr fontId="5"/>
  </si>
  <si>
    <t>＜制作＞映像化権料</t>
    <rPh sb="0" eb="1">
      <t>エイゾウ</t>
    </rPh>
    <phoneticPr fontId="5"/>
  </si>
  <si>
    <t>＜制作＞人件費</t>
    <rPh sb="0" eb="3">
      <t>ジンケンヒ</t>
    </rPh>
    <phoneticPr fontId="5"/>
  </si>
  <si>
    <t>＜制作＞専門家への相談費</t>
    <rPh sb="0" eb="3">
      <t>センモn</t>
    </rPh>
    <rPh sb="5" eb="8">
      <t>ソウダn</t>
    </rPh>
    <phoneticPr fontId="5"/>
  </si>
  <si>
    <t>＜権利処理＞専門家相談費用</t>
    <rPh sb="1" eb="5">
      <t>ケンリ</t>
    </rPh>
    <rPh sb="6" eb="9">
      <t>センモンカ</t>
    </rPh>
    <rPh sb="9" eb="13">
      <t>ソウダn</t>
    </rPh>
    <phoneticPr fontId="5"/>
  </si>
  <si>
    <t>＜権利処理＞交渉に資するリーガルフィー</t>
    <rPh sb="6" eb="8">
      <t>コウショウ</t>
    </rPh>
    <phoneticPr fontId="5"/>
  </si>
  <si>
    <t>＜権利処理＞権利クリアランス費用</t>
    <rPh sb="6" eb="8">
      <t>ケンリ</t>
    </rPh>
    <phoneticPr fontId="5"/>
  </si>
  <si>
    <t>支出</t>
    <rPh sb="0" eb="2">
      <t>シシュツ</t>
    </rPh>
    <phoneticPr fontId="5"/>
  </si>
  <si>
    <t>NO</t>
    <phoneticPr fontId="9"/>
  </si>
  <si>
    <t>支払先名称</t>
    <rPh sb="0" eb="3">
      <t>シハライサキ</t>
    </rPh>
    <rPh sb="3" eb="5">
      <t>メイショウ</t>
    </rPh>
    <phoneticPr fontId="9"/>
  </si>
  <si>
    <t>費用種別
(※プルダウンから選択)</t>
    <rPh sb="0" eb="4">
      <t>ヒヨウシュベツ</t>
    </rPh>
    <phoneticPr fontId="5"/>
  </si>
  <si>
    <t>主な経費内容
（※単価×係数等を明記ください）</t>
    <rPh sb="0" eb="1">
      <t>オモナケイヒ</t>
    </rPh>
    <rPh sb="4" eb="6">
      <t>ナイヨウ</t>
    </rPh>
    <phoneticPr fontId="9"/>
  </si>
  <si>
    <t>支払額</t>
    <rPh sb="0" eb="3">
      <t>シハライ</t>
    </rPh>
    <phoneticPr fontId="9"/>
  </si>
  <si>
    <t>補助対象外
となる経費</t>
    <rPh sb="0" eb="2">
      <t>ホジョ</t>
    </rPh>
    <rPh sb="2" eb="5">
      <t>タイショウ</t>
    </rPh>
    <phoneticPr fontId="5"/>
  </si>
  <si>
    <t>補助対象外
となる理由</t>
    <rPh sb="0" eb="2">
      <t>ホジョ</t>
    </rPh>
    <rPh sb="2" eb="5">
      <t>タイショウ</t>
    </rPh>
    <rPh sb="9" eb="11">
      <t>リユウ</t>
    </rPh>
    <phoneticPr fontId="5"/>
  </si>
  <si>
    <t>補助対象経費</t>
    <rPh sb="0" eb="6">
      <t>ホジョ</t>
    </rPh>
    <phoneticPr fontId="5"/>
  </si>
  <si>
    <t>備考</t>
    <rPh sb="0" eb="2">
      <t>ビコウ</t>
    </rPh>
    <phoneticPr fontId="5"/>
  </si>
  <si>
    <t>A.見積日</t>
    <rPh sb="2" eb="4">
      <t>ミツモ</t>
    </rPh>
    <rPh sb="4" eb="5">
      <t>ビ</t>
    </rPh>
    <phoneticPr fontId="5"/>
  </si>
  <si>
    <t>B.発注日</t>
    <rPh sb="2" eb="5">
      <t>ハッチュウビ</t>
    </rPh>
    <phoneticPr fontId="5"/>
  </si>
  <si>
    <r>
      <t xml:space="preserve">C.納品日
</t>
    </r>
    <r>
      <rPr>
        <sz val="12"/>
        <color indexed="8"/>
        <rFont val="Meiryo UI"/>
        <family val="2"/>
        <charset val="128"/>
      </rPr>
      <t>※ある場合のみ</t>
    </r>
    <rPh sb="2" eb="5">
      <t>ノウヒンビ</t>
    </rPh>
    <rPh sb="9" eb="11">
      <t>バアイ</t>
    </rPh>
    <phoneticPr fontId="5"/>
  </si>
  <si>
    <r>
      <t xml:space="preserve">D.検収日
</t>
    </r>
    <r>
      <rPr>
        <sz val="12"/>
        <color indexed="8"/>
        <rFont val="Meiryo UI"/>
        <family val="2"/>
        <charset val="128"/>
      </rPr>
      <t>※ある場合のみ</t>
    </r>
    <rPh sb="2" eb="4">
      <t>ケンシュウ</t>
    </rPh>
    <rPh sb="4" eb="5">
      <t>ビ</t>
    </rPh>
    <rPh sb="9" eb="11">
      <t>バアイ</t>
    </rPh>
    <phoneticPr fontId="5"/>
  </si>
  <si>
    <t>E.請求日</t>
    <rPh sb="2" eb="5">
      <t>セイキュウビ</t>
    </rPh>
    <phoneticPr fontId="5"/>
  </si>
  <si>
    <t>F.支払日</t>
    <rPh sb="2" eb="5">
      <t>シハライビ</t>
    </rPh>
    <phoneticPr fontId="5"/>
  </si>
  <si>
    <t>【対象外】</t>
    <rPh sb="1" eb="4">
      <t>タイショウガイ</t>
    </rPh>
    <phoneticPr fontId="5"/>
  </si>
  <si>
    <t>事業の総経費→</t>
    <phoneticPr fontId="5"/>
  </si>
  <si>
    <t>←補助対象外経費</t>
    <rPh sb="1" eb="3">
      <t>ホジョ</t>
    </rPh>
    <rPh sb="5" eb="6">
      <t>ガイ</t>
    </rPh>
    <phoneticPr fontId="5"/>
  </si>
  <si>
    <t>←補助対象経費</t>
    <phoneticPr fontId="5"/>
  </si>
  <si>
    <t>収入</t>
    <rPh sb="0" eb="2">
      <t>シュウニュウ</t>
    </rPh>
    <phoneticPr fontId="5"/>
  </si>
  <si>
    <t>請求先名称等</t>
    <rPh sb="0" eb="2">
      <t>セイキュウ</t>
    </rPh>
    <rPh sb="2" eb="3">
      <t>シハライサキ</t>
    </rPh>
    <rPh sb="3" eb="5">
      <t>メイショウ</t>
    </rPh>
    <rPh sb="5" eb="6">
      <t>ナド</t>
    </rPh>
    <phoneticPr fontId="9"/>
  </si>
  <si>
    <t>主な収入内容</t>
    <rPh sb="0" eb="1">
      <t>オモナケイヒ</t>
    </rPh>
    <rPh sb="2" eb="4">
      <t>シュウニュウ</t>
    </rPh>
    <rPh sb="4" eb="6">
      <t>ナイヨウ</t>
    </rPh>
    <phoneticPr fontId="9"/>
  </si>
  <si>
    <t>収入額</t>
    <rPh sb="0" eb="2">
      <t>シュウニュウ</t>
    </rPh>
    <rPh sb="2" eb="3">
      <t>シハライキンガク</t>
    </rPh>
    <phoneticPr fontId="5"/>
  </si>
  <si>
    <t>事業収入→</t>
    <rPh sb="2" eb="4">
      <t>シュウニュウ</t>
    </rPh>
    <phoneticPr fontId="5"/>
  </si>
  <si>
    <t>まとめ</t>
    <phoneticPr fontId="5"/>
  </si>
  <si>
    <t>A</t>
    <phoneticPr fontId="5"/>
  </si>
  <si>
    <t>自己資金</t>
    <phoneticPr fontId="5"/>
  </si>
  <si>
    <t>自動計算</t>
    <rPh sb="0" eb="4">
      <t>ジドウケイサｎ</t>
    </rPh>
    <phoneticPr fontId="5"/>
  </si>
  <si>
    <t>B</t>
    <phoneticPr fontId="5"/>
  </si>
  <si>
    <t>補助金充当額</t>
    <phoneticPr fontId="5"/>
  </si>
  <si>
    <t>自動計算　※千円未満切り捨て</t>
    <rPh sb="0" eb="4">
      <t>ジドウケイサｎ</t>
    </rPh>
    <phoneticPr fontId="5"/>
  </si>
  <si>
    <t>C</t>
    <phoneticPr fontId="5"/>
  </si>
  <si>
    <t>その他、当該補助事業に
より直接得た収入</t>
    <phoneticPr fontId="5"/>
  </si>
  <si>
    <t>D</t>
    <phoneticPr fontId="5"/>
  </si>
  <si>
    <t>間接補助事業全体に
要する経費総額</t>
    <rPh sb="0" eb="2">
      <t>カンセツ</t>
    </rPh>
    <rPh sb="2" eb="4">
      <t>ホジョ</t>
    </rPh>
    <rPh sb="4" eb="6">
      <t>ジギョウ</t>
    </rPh>
    <rPh sb="6" eb="8">
      <t>ゼンタイ</t>
    </rPh>
    <rPh sb="10" eb="11">
      <t>ヨウ</t>
    </rPh>
    <rPh sb="13" eb="15">
      <t>ケイヒ</t>
    </rPh>
    <rPh sb="15" eb="17">
      <t>ソウガク</t>
    </rPh>
    <phoneticPr fontId="5"/>
  </si>
  <si>
    <t>E</t>
    <phoneticPr fontId="5"/>
  </si>
  <si>
    <t>補助対象経費</t>
    <rPh sb="0" eb="4">
      <t>ホジョタイショウ</t>
    </rPh>
    <rPh sb="4" eb="6">
      <t>ソウケイヒ</t>
    </rPh>
    <phoneticPr fontId="5"/>
  </si>
  <si>
    <t>F</t>
    <phoneticPr fontId="5"/>
  </si>
  <si>
    <t>調整費</t>
    <rPh sb="0" eb="3">
      <t>チョウセイヒ</t>
    </rPh>
    <phoneticPr fontId="5"/>
  </si>
  <si>
    <t>自動計算 ※Eが補助対象経費
（交付決定額）を超過した分など</t>
    <rPh sb="0" eb="4">
      <t>ジドウケイサｎ</t>
    </rPh>
    <rPh sb="8" eb="14">
      <t>ホジョタイショウケイヒ</t>
    </rPh>
    <rPh sb="16" eb="21">
      <t>コウフケッテイガク</t>
    </rPh>
    <rPh sb="23" eb="25">
      <t>チョウカ</t>
    </rPh>
    <rPh sb="27" eb="28">
      <t>ブン</t>
    </rPh>
    <phoneticPr fontId="5"/>
  </si>
  <si>
    <t>2023/mm/dd</t>
    <phoneticPr fontId="4"/>
  </si>
  <si>
    <t>No.</t>
    <phoneticPr fontId="15"/>
  </si>
  <si>
    <t>氏名</t>
    <rPh sb="0" eb="2">
      <t>シメイ</t>
    </rPh>
    <phoneticPr fontId="15"/>
  </si>
  <si>
    <t>事業での役割</t>
    <rPh sb="0" eb="2">
      <t>ジギョウ</t>
    </rPh>
    <rPh sb="4" eb="6">
      <t>ヤクワリ</t>
    </rPh>
    <phoneticPr fontId="15"/>
  </si>
  <si>
    <t>スケジュール</t>
    <phoneticPr fontId="15"/>
  </si>
  <si>
    <t>eチケット（発券日）</t>
    <rPh sb="6" eb="9">
      <t>ハッケンビ</t>
    </rPh>
    <phoneticPr fontId="15"/>
  </si>
  <si>
    <t>半券（往）</t>
    <rPh sb="0" eb="2">
      <t>ハンケン</t>
    </rPh>
    <rPh sb="3" eb="4">
      <t>オウ</t>
    </rPh>
    <phoneticPr fontId="15"/>
  </si>
  <si>
    <t>半券（復）</t>
    <rPh sb="0" eb="2">
      <t>ハンケン</t>
    </rPh>
    <rPh sb="3" eb="4">
      <t>マタ</t>
    </rPh>
    <phoneticPr fontId="15"/>
  </si>
  <si>
    <t>日付</t>
    <rPh sb="0" eb="2">
      <t>ヒヅケ</t>
    </rPh>
    <phoneticPr fontId="15"/>
  </si>
  <si>
    <t>備考</t>
    <rPh sb="0" eb="2">
      <t>ビコウ</t>
    </rPh>
    <phoneticPr fontId="4"/>
  </si>
  <si>
    <t>○○○○</t>
  </si>
  <si>
    <t>監督</t>
    <rPh sb="0" eb="2">
      <t>カントク</t>
    </rPh>
    <phoneticPr fontId="4"/>
  </si>
  <si>
    <t>JL001羽田発
15:15→20:50着</t>
  </si>
  <si>
    <t>JL001羽田発
15:15→20:50着</t>
    <phoneticPr fontId="4"/>
  </si>
  <si>
    <t>〇</t>
  </si>
  <si>
    <t>×</t>
  </si>
  <si>
    <t>代替の為搭乗証明を提出</t>
    <phoneticPr fontId="4"/>
  </si>
  <si>
    <t>カメラマン</t>
    <phoneticPr fontId="4"/>
  </si>
  <si>
    <t>撮影</t>
    <rPh sb="0" eb="2">
      <t>サツエイ</t>
    </rPh>
    <phoneticPr fontId="4"/>
  </si>
  <si>
    <t>キャスト</t>
    <phoneticPr fontId="4"/>
  </si>
  <si>
    <t>録音</t>
    <rPh sb="0" eb="2">
      <t>ロクオン</t>
    </rPh>
    <phoneticPr fontId="4"/>
  </si>
  <si>
    <t>株式会社〇△〇△</t>
    <rPh sb="0" eb="4">
      <t>カブシキカイシャ</t>
    </rPh>
    <phoneticPr fontId="4"/>
  </si>
  <si>
    <t>X00000</t>
    <phoneticPr fontId="4"/>
  </si>
  <si>
    <t>〇〇監督オリジナルアニメ―ジョン企画</t>
    <phoneticPr fontId="4"/>
  </si>
  <si>
    <t>〇〇〇〇</t>
    <phoneticPr fontId="4"/>
  </si>
  <si>
    <t>脚本制作に関する費用</t>
    <phoneticPr fontId="4"/>
  </si>
  <si>
    <t>消費税</t>
    <rPh sb="0" eb="3">
      <t>ショウヒゼイ</t>
    </rPh>
    <phoneticPr fontId="4"/>
  </si>
  <si>
    <t>〇〇〇〇〇</t>
    <phoneticPr fontId="4"/>
  </si>
  <si>
    <t>コンセプトアート制作費　1枚50,000円×10枚</t>
    <rPh sb="8" eb="11">
      <t>セイサクヒ</t>
    </rPh>
    <rPh sb="13" eb="14">
      <t>マイ</t>
    </rPh>
    <rPh sb="20" eb="21">
      <t>エン</t>
    </rPh>
    <rPh sb="24" eb="25">
      <t>マイ</t>
    </rPh>
    <phoneticPr fontId="4"/>
  </si>
  <si>
    <t>株式会社△△△△</t>
    <rPh sb="0" eb="4">
      <t>カブシキガイシャ</t>
    </rPh>
    <phoneticPr fontId="4"/>
  </si>
  <si>
    <t>企画書作成費　１ページ10,000✕30ページ</t>
    <rPh sb="0" eb="3">
      <t>キカクショ</t>
    </rPh>
    <rPh sb="3" eb="5">
      <t>サクセイ</t>
    </rPh>
    <rPh sb="5" eb="6">
      <t>ヒ</t>
    </rPh>
    <phoneticPr fontId="4"/>
  </si>
  <si>
    <t>△〇△〇株式会社</t>
    <rPh sb="4" eb="8">
      <t>カブシキガイシャ</t>
    </rPh>
    <phoneticPr fontId="4"/>
  </si>
  <si>
    <t>日本語版企画書の英語翻訳費　
1ページ15,000円×30ページ</t>
    <rPh sb="0" eb="4">
      <t>ニホンゴバン</t>
    </rPh>
    <rPh sb="4" eb="7">
      <t>キカクショ</t>
    </rPh>
    <rPh sb="8" eb="10">
      <t>エイゴ</t>
    </rPh>
    <rPh sb="10" eb="13">
      <t>ホンヤクヒ</t>
    </rPh>
    <rPh sb="25" eb="26">
      <t>エン</t>
    </rPh>
    <phoneticPr fontId="4"/>
  </si>
  <si>
    <t>株式会社〇〇</t>
    <rPh sb="0" eb="4">
      <t>カブシキガイシャ</t>
    </rPh>
    <phoneticPr fontId="4"/>
  </si>
  <si>
    <t xml:space="preserve">撮影人件費(ロケハン2日＋撮影3日)×人件費50,000円
</t>
    <rPh sb="0" eb="2">
      <t>サツエイ</t>
    </rPh>
    <rPh sb="2" eb="5">
      <t>ジンケンヒ</t>
    </rPh>
    <rPh sb="11" eb="12">
      <t>ニチ</t>
    </rPh>
    <rPh sb="13" eb="15">
      <t>サツエイ</t>
    </rPh>
    <rPh sb="16" eb="17">
      <t>ニチ</t>
    </rPh>
    <rPh sb="19" eb="22">
      <t>ジンケンヒ</t>
    </rPh>
    <rPh sb="28" eb="29">
      <t>エン</t>
    </rPh>
    <phoneticPr fontId="4"/>
  </si>
  <si>
    <t>株式会社〇〇〇〇〇</t>
    <rPh sb="0" eb="4">
      <t>カブシキガイシャ</t>
    </rPh>
    <phoneticPr fontId="4"/>
  </si>
  <si>
    <t>映像編集・ディレクション
6,000円×50時間</t>
    <rPh sb="18" eb="19">
      <t>エン</t>
    </rPh>
    <rPh sb="22" eb="24">
      <t>ジカン</t>
    </rPh>
    <phoneticPr fontId="4"/>
  </si>
  <si>
    <t>〇〇法律事務所</t>
    <rPh sb="2" eb="4">
      <t>ホウリツ</t>
    </rPh>
    <rPh sb="4" eb="7">
      <t>ジムショ</t>
    </rPh>
    <phoneticPr fontId="4"/>
  </si>
  <si>
    <t>契約書（英語版含む）作成など単価20万×3ヶ月</t>
    <rPh sb="0" eb="3">
      <t>ケイヤクショ</t>
    </rPh>
    <rPh sb="4" eb="7">
      <t>エイゴバン</t>
    </rPh>
    <rPh sb="7" eb="8">
      <t>フク</t>
    </rPh>
    <phoneticPr fontId="4"/>
  </si>
  <si>
    <t>〇〇株式会社</t>
    <rPh sb="2" eb="6">
      <t>カブシキガイシャ</t>
    </rPh>
    <phoneticPr fontId="4"/>
  </si>
  <si>
    <t>飲食関係費</t>
    <rPh sb="0" eb="2">
      <t>インショク</t>
    </rPh>
    <rPh sb="2" eb="5">
      <t>カンケイヒ</t>
    </rPh>
    <phoneticPr fontId="4"/>
  </si>
  <si>
    <t>お弁当代</t>
    <rPh sb="1" eb="4">
      <t>ベントウダイ</t>
    </rPh>
    <phoneticPr fontId="4"/>
  </si>
  <si>
    <t>＜制作＞社内人件費</t>
    <rPh sb="0" eb="3">
      <t>ジンケンヒ</t>
    </rPh>
    <rPh sb="4" eb="6">
      <t>シャナイ</t>
    </rPh>
    <phoneticPr fontId="5"/>
  </si>
  <si>
    <t>JL002AAA発
11:00→14:35着</t>
    <rPh sb="8" eb="9">
      <t>ハツ</t>
    </rPh>
    <rPh sb="21" eb="22">
      <t>チャク</t>
    </rPh>
    <phoneticPr fontId="4"/>
  </si>
  <si>
    <t>収入種別</t>
    <rPh sb="0" eb="2">
      <t>シュウニュウ</t>
    </rPh>
    <rPh sb="2" eb="4">
      <t>ヒヨウシュベツ</t>
    </rPh>
    <phoneticPr fontId="5"/>
  </si>
  <si>
    <t>支払方法
(※プルダウンから選択)</t>
    <rPh sb="0" eb="4">
      <t>シハライ</t>
    </rPh>
    <phoneticPr fontId="5"/>
  </si>
  <si>
    <t>受取方法
(※プルダウンから選択)</t>
    <rPh sb="0" eb="4">
      <t>ウケトリ</t>
    </rPh>
    <phoneticPr fontId="5"/>
  </si>
  <si>
    <t>2024/mm/dd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</si>
</sst>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¥&quot;#,##0;&quot;¥&quot;\-#,##0"/>
    <numFmt numFmtId="176" formatCode="yyyy/m/d;@"/>
    <numFmt numFmtId="177" formatCode="&quot;¥&quot;#,##0_);[Red]\(&quot;¥&quot;#,##0\)"/>
    <numFmt numFmtId="178" formatCode="m&quot;月&quot;d&quot;日&quot;;@"/>
  </numFmts>
  <fonts count="18">
    <font>
      <sz val="11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24"/>
      <color theme="1"/>
      <name val="ＭＳ Ｐゴシック"/>
      <family val="2"/>
      <charset val="128"/>
    </font>
    <font>
      <sz val="20"/>
      <color rgb="FFFF0000"/>
      <name val="ＭＳ Ｐゴシック"/>
      <family val="2"/>
      <charset val="128"/>
    </font>
    <font>
      <sz val="6"/>
      <name val="游ゴシック"/>
      <family val="2"/>
      <charset val="128"/>
      <scheme val="minor"/>
    </font>
    <font>
      <sz val="6"/>
      <name val="Yu Gothic"/>
      <family val="3"/>
      <charset val="128"/>
    </font>
    <font>
      <b/>
      <sz val="24"/>
      <color theme="1"/>
      <name val="ＭＳ Ｐゴシック"/>
      <family val="2"/>
      <charset val="128"/>
    </font>
    <font>
      <sz val="12"/>
      <color theme="1"/>
      <name val="Meiryo UI"/>
      <family val="2"/>
      <charset val="128"/>
    </font>
    <font>
      <sz val="12"/>
      <name val="Meiryo UI"/>
      <family val="2"/>
      <charset val="128"/>
    </font>
    <font>
      <sz val="6"/>
      <name val="ＭＳ Ｐゴシック"/>
      <family val="2"/>
      <charset val="128"/>
    </font>
    <font>
      <sz val="20"/>
      <name val="Meiryo UI"/>
      <family val="2"/>
      <charset val="128"/>
    </font>
    <font>
      <sz val="12"/>
      <color indexed="8"/>
      <name val="Meiryo UI"/>
      <family val="2"/>
      <charset val="128"/>
    </font>
    <font>
      <sz val="14"/>
      <name val="Meiryo UI"/>
      <family val="2"/>
      <charset val="128"/>
    </font>
    <font>
      <sz val="6"/>
      <name val="Meiryo UI"/>
      <family val="2"/>
      <charset val="128"/>
    </font>
    <font>
      <sz val="11"/>
      <color theme="1"/>
      <name val="游ゴシック"/>
      <family val="3"/>
      <charset val="128"/>
      <scheme val="minor"/>
    </font>
    <font>
      <sz val="6"/>
      <name val="Yu Gothic"/>
      <family val="3"/>
      <charset val="1"/>
    </font>
    <font>
      <sz val="8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/>
    <xf numFmtId="0" fontId="14" fillId="0" borderId="0">
      <alignment vertical="center"/>
    </xf>
  </cellStyleXfs>
  <cellXfs count="127">
    <xf numFmtId="0" fontId="0" fillId="0" borderId="0" xfId="0">
      <alignment vertical="center"/>
    </xf>
    <xf numFmtId="0" fontId="7" fillId="0" borderId="0" xfId="1" applyFont="1" applyAlignment="1" applyProtection="1">
      <alignment horizontal="left" vertical="top"/>
      <protection locked="0"/>
    </xf>
    <xf numFmtId="0" fontId="7" fillId="0" borderId="2" xfId="1" applyFont="1" applyBorder="1" applyAlignment="1" applyProtection="1">
      <alignment horizontal="left" vertical="top"/>
      <protection locked="0"/>
    </xf>
    <xf numFmtId="0" fontId="7" fillId="0" borderId="3" xfId="1" applyFont="1" applyBorder="1" applyAlignment="1" applyProtection="1">
      <alignment horizontal="left" vertical="top"/>
      <protection locked="0"/>
    </xf>
    <xf numFmtId="5" fontId="7" fillId="0" borderId="3" xfId="1" applyNumberFormat="1" applyFont="1" applyBorder="1" applyAlignment="1" applyProtection="1">
      <alignment horizontal="right" vertical="top"/>
      <protection locked="0"/>
    </xf>
    <xf numFmtId="5" fontId="7" fillId="0" borderId="3" xfId="2" applyNumberFormat="1" applyFont="1" applyBorder="1" applyAlignment="1" applyProtection="1">
      <alignment horizontal="right" vertical="top"/>
      <protection locked="0"/>
    </xf>
    <xf numFmtId="0" fontId="7" fillId="0" borderId="4" xfId="1" applyFont="1" applyBorder="1" applyAlignment="1" applyProtection="1">
      <alignment horizontal="left" vertical="top"/>
      <protection locked="0"/>
    </xf>
    <xf numFmtId="0" fontId="7" fillId="0" borderId="5" xfId="1" applyFont="1" applyBorder="1" applyAlignment="1">
      <alignment horizontal="left" vertical="top"/>
    </xf>
    <xf numFmtId="0" fontId="7" fillId="0" borderId="6" xfId="1" applyFont="1" applyBorder="1" applyAlignment="1">
      <alignment horizontal="left" vertical="center"/>
    </xf>
    <xf numFmtId="176" fontId="8" fillId="0" borderId="6" xfId="2" applyNumberFormat="1" applyFont="1" applyBorder="1" applyAlignment="1" applyProtection="1">
      <alignment horizontal="center" vertical="center" wrapText="1"/>
      <protection locked="0"/>
    </xf>
    <xf numFmtId="0" fontId="7" fillId="0" borderId="0" xfId="1" applyFont="1" applyAlignment="1">
      <alignment horizontal="center" vertical="center"/>
    </xf>
    <xf numFmtId="0" fontId="8" fillId="0" borderId="6" xfId="1" applyFont="1" applyBorder="1" applyAlignment="1" applyProtection="1">
      <alignment horizontal="center" vertical="center"/>
      <protection locked="0"/>
    </xf>
    <xf numFmtId="0" fontId="7" fillId="0" borderId="11" xfId="1" applyFont="1" applyBorder="1" applyAlignment="1" applyProtection="1">
      <alignment horizontal="left" vertical="top"/>
      <protection locked="0"/>
    </xf>
    <xf numFmtId="0" fontId="7" fillId="0" borderId="5" xfId="1" applyFont="1" applyBorder="1" applyAlignment="1" applyProtection="1">
      <alignment horizontal="left" vertical="top"/>
      <protection locked="0"/>
    </xf>
    <xf numFmtId="0" fontId="7" fillId="0" borderId="0" xfId="1" applyFont="1" applyAlignment="1">
      <alignment horizontal="center" vertical="center" wrapText="1"/>
    </xf>
    <xf numFmtId="5" fontId="8" fillId="0" borderId="6" xfId="1" applyNumberFormat="1" applyFont="1" applyBorder="1" applyAlignment="1" applyProtection="1">
      <alignment horizontal="center" vertical="center"/>
      <protection locked="0"/>
    </xf>
    <xf numFmtId="0" fontId="7" fillId="0" borderId="0" xfId="1" applyFont="1" applyAlignment="1">
      <alignment horizontal="left" vertical="center"/>
    </xf>
    <xf numFmtId="0" fontId="7" fillId="0" borderId="0" xfId="1" applyFont="1" applyAlignment="1" applyProtection="1">
      <alignment horizontal="left" vertical="center"/>
      <protection locked="0"/>
    </xf>
    <xf numFmtId="0" fontId="7" fillId="0" borderId="0" xfId="1" applyFont="1" applyAlignment="1" applyProtection="1">
      <alignment horizontal="left" vertical="center" wrapText="1"/>
      <protection locked="0"/>
    </xf>
    <xf numFmtId="0" fontId="0" fillId="0" borderId="0" xfId="0" applyAlignment="1" applyProtection="1">
      <alignment horizontal="left" vertical="center" wrapText="1"/>
      <protection locked="0"/>
    </xf>
    <xf numFmtId="5" fontId="8" fillId="0" borderId="0" xfId="2" applyNumberFormat="1" applyFont="1" applyAlignment="1" applyProtection="1">
      <alignment horizontal="center" vertical="center" wrapText="1"/>
      <protection locked="0"/>
    </xf>
    <xf numFmtId="5" fontId="8" fillId="0" borderId="0" xfId="2" applyNumberFormat="1" applyFont="1" applyBorder="1" applyAlignment="1" applyProtection="1">
      <alignment horizontal="center" vertical="center" wrapText="1"/>
      <protection locked="0"/>
    </xf>
    <xf numFmtId="176" fontId="8" fillId="0" borderId="0" xfId="2" applyNumberFormat="1" applyFont="1" applyBorder="1" applyAlignment="1" applyProtection="1">
      <alignment horizontal="center" vertical="center" wrapText="1"/>
      <protection locked="0"/>
    </xf>
    <xf numFmtId="5" fontId="10" fillId="0" borderId="6" xfId="1" applyNumberFormat="1" applyFont="1" applyBorder="1" applyAlignment="1">
      <alignment horizontal="center" vertical="center"/>
    </xf>
    <xf numFmtId="0" fontId="7" fillId="0" borderId="12" xfId="1" applyFont="1" applyBorder="1" applyAlignment="1" applyProtection="1">
      <alignment horizontal="left" vertical="top"/>
      <protection locked="0"/>
    </xf>
    <xf numFmtId="0" fontId="7" fillId="0" borderId="1" xfId="1" applyFont="1" applyBorder="1" applyAlignment="1" applyProtection="1">
      <alignment horizontal="left" vertical="top"/>
      <protection locked="0"/>
    </xf>
    <xf numFmtId="5" fontId="7" fillId="0" borderId="1" xfId="1" applyNumberFormat="1" applyFont="1" applyBorder="1" applyAlignment="1" applyProtection="1">
      <alignment horizontal="right" vertical="top"/>
      <protection locked="0"/>
    </xf>
    <xf numFmtId="5" fontId="7" fillId="0" borderId="1" xfId="2" applyNumberFormat="1" applyFont="1" applyBorder="1" applyAlignment="1" applyProtection="1">
      <alignment horizontal="right" vertical="top"/>
      <protection locked="0"/>
    </xf>
    <xf numFmtId="0" fontId="7" fillId="0" borderId="13" xfId="1" applyFont="1" applyBorder="1" applyAlignment="1" applyProtection="1">
      <alignment horizontal="left" vertical="top"/>
      <protection locked="0"/>
    </xf>
    <xf numFmtId="0" fontId="7" fillId="0" borderId="0" xfId="1" applyFont="1" applyAlignment="1">
      <alignment horizontal="left" vertical="top"/>
    </xf>
    <xf numFmtId="5" fontId="8" fillId="0" borderId="3" xfId="1" applyNumberFormat="1" applyFont="1" applyBorder="1" applyAlignment="1">
      <alignment horizontal="center" vertical="top"/>
    </xf>
    <xf numFmtId="5" fontId="7" fillId="0" borderId="0" xfId="2" applyNumberFormat="1" applyFont="1" applyAlignment="1" applyProtection="1">
      <alignment horizontal="right" vertical="top"/>
      <protection locked="0"/>
    </xf>
    <xf numFmtId="0" fontId="8" fillId="0" borderId="0" xfId="1" applyFont="1" applyAlignment="1">
      <alignment horizontal="center" vertical="top"/>
    </xf>
    <xf numFmtId="5" fontId="7" fillId="0" borderId="0" xfId="1" applyNumberFormat="1" applyFont="1" applyAlignment="1">
      <alignment horizontal="right" vertical="top"/>
    </xf>
    <xf numFmtId="5" fontId="7" fillId="0" borderId="0" xfId="1" applyNumberFormat="1" applyFont="1" applyAlignment="1" applyProtection="1">
      <alignment horizontal="right" vertical="top"/>
      <protection locked="0"/>
    </xf>
    <xf numFmtId="0" fontId="8" fillId="0" borderId="6" xfId="1" applyFont="1" applyBorder="1" applyAlignment="1">
      <alignment vertical="center" wrapText="1"/>
    </xf>
    <xf numFmtId="0" fontId="8" fillId="0" borderId="9" xfId="1" applyFont="1" applyBorder="1" applyAlignment="1">
      <alignment horizontal="center" vertical="center"/>
    </xf>
    <xf numFmtId="0" fontId="8" fillId="0" borderId="6" xfId="1" applyFont="1" applyBorder="1" applyAlignment="1">
      <alignment horizontal="center" vertical="center" wrapText="1"/>
    </xf>
    <xf numFmtId="5" fontId="8" fillId="0" borderId="6" xfId="1" applyNumberFormat="1" applyFont="1" applyBorder="1" applyAlignment="1">
      <alignment horizontal="center" vertical="center" wrapText="1"/>
    </xf>
    <xf numFmtId="0" fontId="8" fillId="0" borderId="6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 wrapText="1"/>
    </xf>
    <xf numFmtId="0" fontId="7" fillId="0" borderId="6" xfId="1" applyFont="1" applyBorder="1" applyAlignment="1" applyProtection="1">
      <alignment vertical="center"/>
      <protection locked="0"/>
    </xf>
    <xf numFmtId="0" fontId="7" fillId="0" borderId="8" xfId="1" applyFont="1" applyBorder="1" applyAlignment="1" applyProtection="1">
      <alignment horizontal="left" vertical="center" wrapText="1"/>
      <protection locked="0"/>
    </xf>
    <xf numFmtId="0" fontId="7" fillId="0" borderId="6" xfId="1" applyFont="1" applyBorder="1" applyAlignment="1" applyProtection="1">
      <alignment horizontal="left" vertical="center" wrapText="1"/>
      <protection locked="0"/>
    </xf>
    <xf numFmtId="5" fontId="7" fillId="0" borderId="6" xfId="2" applyNumberFormat="1" applyFont="1" applyBorder="1" applyAlignment="1" applyProtection="1">
      <alignment horizontal="left" vertical="center"/>
      <protection locked="0"/>
    </xf>
    <xf numFmtId="177" fontId="8" fillId="0" borderId="6" xfId="1" applyNumberFormat="1" applyFont="1" applyBorder="1" applyAlignment="1" applyProtection="1">
      <alignment horizontal="right" vertical="center" wrapText="1"/>
      <protection locked="0"/>
    </xf>
    <xf numFmtId="0" fontId="8" fillId="0" borderId="6" xfId="1" applyFont="1" applyBorder="1" applyAlignment="1" applyProtection="1">
      <alignment horizontal="left" vertical="center" wrapText="1"/>
      <protection locked="0"/>
    </xf>
    <xf numFmtId="176" fontId="7" fillId="0" borderId="6" xfId="1" applyNumberFormat="1" applyFont="1" applyBorder="1" applyAlignment="1" applyProtection="1">
      <alignment horizontal="left" vertical="center"/>
      <protection locked="0"/>
    </xf>
    <xf numFmtId="0" fontId="7" fillId="0" borderId="0" xfId="1" applyFont="1" applyAlignment="1" applyProtection="1">
      <alignment horizontal="center" vertical="center" wrapText="1"/>
      <protection locked="0"/>
    </xf>
    <xf numFmtId="5" fontId="7" fillId="0" borderId="0" xfId="2" applyNumberFormat="1" applyFont="1" applyAlignment="1" applyProtection="1">
      <alignment horizontal="center" vertical="center"/>
      <protection locked="0"/>
    </xf>
    <xf numFmtId="177" fontId="8" fillId="0" borderId="14" xfId="1" applyNumberFormat="1" applyFont="1" applyBorder="1" applyAlignment="1" applyProtection="1">
      <alignment horizontal="left" vertical="top" wrapText="1"/>
      <protection locked="0"/>
    </xf>
    <xf numFmtId="0" fontId="8" fillId="0" borderId="14" xfId="1" applyFont="1" applyBorder="1" applyAlignment="1" applyProtection="1">
      <alignment horizontal="left" vertical="top" wrapText="1"/>
      <protection locked="0"/>
    </xf>
    <xf numFmtId="178" fontId="7" fillId="0" borderId="0" xfId="1" applyNumberFormat="1" applyFont="1" applyAlignment="1" applyProtection="1">
      <alignment horizontal="left" vertical="top"/>
      <protection locked="0"/>
    </xf>
    <xf numFmtId="0" fontId="7" fillId="0" borderId="5" xfId="1" applyFont="1" applyBorder="1" applyAlignment="1" applyProtection="1">
      <alignment horizontal="left" vertical="center"/>
      <protection locked="0"/>
    </xf>
    <xf numFmtId="0" fontId="7" fillId="0" borderId="15" xfId="1" applyFont="1" applyBorder="1" applyAlignment="1">
      <alignment horizontal="left" vertical="center"/>
    </xf>
    <xf numFmtId="0" fontId="7" fillId="0" borderId="0" xfId="1" applyFont="1" applyAlignment="1" applyProtection="1">
      <alignment horizontal="center" vertical="center"/>
      <protection locked="0"/>
    </xf>
    <xf numFmtId="5" fontId="7" fillId="0" borderId="0" xfId="1" applyNumberFormat="1" applyFont="1" applyAlignment="1" applyProtection="1">
      <alignment horizontal="center" vertical="center"/>
      <protection locked="0"/>
    </xf>
    <xf numFmtId="177" fontId="8" fillId="0" borderId="15" xfId="1" applyNumberFormat="1" applyFont="1" applyBorder="1" applyAlignment="1" applyProtection="1">
      <alignment horizontal="left" vertical="top" wrapText="1"/>
      <protection locked="0"/>
    </xf>
    <xf numFmtId="0" fontId="8" fillId="0" borderId="15" xfId="1" applyFont="1" applyBorder="1" applyAlignment="1" applyProtection="1">
      <alignment horizontal="left" vertical="top" wrapText="1"/>
      <protection locked="0"/>
    </xf>
    <xf numFmtId="0" fontId="7" fillId="0" borderId="6" xfId="1" applyFont="1" applyBorder="1" applyAlignment="1" applyProtection="1">
      <alignment horizontal="right" vertical="center"/>
      <protection locked="0"/>
    </xf>
    <xf numFmtId="0" fontId="8" fillId="0" borderId="16" xfId="1" applyFont="1" applyBorder="1" applyAlignment="1" applyProtection="1">
      <alignment horizontal="center" vertical="center" wrapText="1"/>
      <protection locked="0"/>
    </xf>
    <xf numFmtId="0" fontId="7" fillId="0" borderId="0" xfId="1" applyFont="1" applyAlignment="1" applyProtection="1">
      <alignment horizontal="left" vertical="top" wrapText="1"/>
      <protection locked="0"/>
    </xf>
    <xf numFmtId="177" fontId="7" fillId="0" borderId="0" xfId="1" applyNumberFormat="1" applyFont="1" applyAlignment="1" applyProtection="1">
      <alignment horizontal="right" vertical="top"/>
      <protection locked="0"/>
    </xf>
    <xf numFmtId="177" fontId="7" fillId="0" borderId="0" xfId="2" applyNumberFormat="1" applyFont="1" applyAlignment="1" applyProtection="1">
      <alignment horizontal="right" vertical="top"/>
      <protection locked="0"/>
    </xf>
    <xf numFmtId="0" fontId="7" fillId="0" borderId="0" xfId="1" applyFont="1" applyAlignment="1">
      <alignment horizontal="right" vertical="center" wrapText="1"/>
    </xf>
    <xf numFmtId="177" fontId="7" fillId="0" borderId="6" xfId="2" applyNumberFormat="1" applyFont="1" applyBorder="1" applyAlignment="1" applyProtection="1">
      <alignment horizontal="right" vertical="center"/>
    </xf>
    <xf numFmtId="5" fontId="7" fillId="0" borderId="6" xfId="2" applyNumberFormat="1" applyFont="1" applyBorder="1" applyAlignment="1" applyProtection="1">
      <alignment horizontal="right" vertical="center"/>
    </xf>
    <xf numFmtId="0" fontId="7" fillId="0" borderId="11" xfId="1" applyFont="1" applyBorder="1" applyAlignment="1" applyProtection="1">
      <alignment horizontal="left" vertical="center"/>
      <protection locked="0"/>
    </xf>
    <xf numFmtId="0" fontId="7" fillId="0" borderId="1" xfId="1" applyFont="1" applyBorder="1" applyAlignment="1" applyProtection="1">
      <alignment horizontal="left" vertical="top" wrapText="1"/>
      <protection locked="0"/>
    </xf>
    <xf numFmtId="0" fontId="7" fillId="0" borderId="3" xfId="1" applyFont="1" applyBorder="1" applyAlignment="1" applyProtection="1">
      <alignment horizontal="left" vertical="top" wrapText="1"/>
      <protection locked="0"/>
    </xf>
    <xf numFmtId="0" fontId="8" fillId="0" borderId="9" xfId="1" applyFont="1" applyBorder="1" applyAlignment="1">
      <alignment horizontal="center" vertical="center" wrapText="1"/>
    </xf>
    <xf numFmtId="0" fontId="8" fillId="0" borderId="6" xfId="1" applyFont="1" applyBorder="1" applyAlignment="1" applyProtection="1">
      <alignment vertical="center" wrapText="1"/>
      <protection locked="0"/>
    </xf>
    <xf numFmtId="0" fontId="8" fillId="0" borderId="9" xfId="1" applyFont="1" applyBorder="1" applyAlignment="1" applyProtection="1">
      <alignment horizontal="left" vertical="center" wrapText="1"/>
      <protection locked="0"/>
    </xf>
    <xf numFmtId="5" fontId="8" fillId="0" borderId="6" xfId="1" applyNumberFormat="1" applyFont="1" applyBorder="1" applyAlignment="1" applyProtection="1">
      <alignment horizontal="left" vertical="center" wrapText="1"/>
      <protection locked="0"/>
    </xf>
    <xf numFmtId="5" fontId="8" fillId="0" borderId="6" xfId="1" applyNumberFormat="1" applyFont="1" applyBorder="1" applyAlignment="1" applyProtection="1">
      <alignment vertical="center" wrapText="1"/>
      <protection locked="0"/>
    </xf>
    <xf numFmtId="177" fontId="8" fillId="0" borderId="6" xfId="1" applyNumberFormat="1" applyFont="1" applyBorder="1" applyAlignment="1" applyProtection="1">
      <alignment vertical="center" wrapText="1"/>
      <protection locked="0"/>
    </xf>
    <xf numFmtId="0" fontId="8" fillId="0" borderId="0" xfId="1" applyFont="1" applyAlignment="1" applyProtection="1">
      <alignment horizontal="left" vertical="top"/>
      <protection locked="0"/>
    </xf>
    <xf numFmtId="5" fontId="8" fillId="0" borderId="0" xfId="2" applyNumberFormat="1" applyFont="1" applyAlignment="1" applyProtection="1">
      <alignment horizontal="right" vertical="top"/>
      <protection locked="0"/>
    </xf>
    <xf numFmtId="0" fontId="7" fillId="0" borderId="0" xfId="1" applyFont="1" applyAlignment="1">
      <alignment horizontal="right" vertical="center"/>
    </xf>
    <xf numFmtId="0" fontId="8" fillId="0" borderId="0" xfId="1" applyFont="1" applyAlignment="1" applyProtection="1">
      <alignment horizontal="left" vertical="center"/>
      <protection locked="0"/>
    </xf>
    <xf numFmtId="5" fontId="8" fillId="0" borderId="1" xfId="2" applyNumberFormat="1" applyFont="1" applyBorder="1" applyAlignment="1" applyProtection="1">
      <alignment horizontal="right" vertical="top"/>
      <protection locked="0"/>
    </xf>
    <xf numFmtId="5" fontId="8" fillId="0" borderId="0" xfId="1" applyNumberFormat="1" applyFont="1" applyAlignment="1" applyProtection="1">
      <alignment horizontal="right" vertical="top"/>
      <protection locked="0"/>
    </xf>
    <xf numFmtId="5" fontId="8" fillId="0" borderId="3" xfId="2" applyNumberFormat="1" applyFont="1" applyBorder="1" applyAlignment="1" applyProtection="1">
      <alignment horizontal="right" vertical="top"/>
      <protection locked="0"/>
    </xf>
    <xf numFmtId="5" fontId="8" fillId="0" borderId="3" xfId="1" applyNumberFormat="1" applyFont="1" applyBorder="1" applyAlignment="1" applyProtection="1">
      <alignment horizontal="center" vertical="top"/>
      <protection locked="0"/>
    </xf>
    <xf numFmtId="0" fontId="8" fillId="0" borderId="3" xfId="1" applyFont="1" applyBorder="1" applyAlignment="1" applyProtection="1">
      <alignment horizontal="left" vertical="top"/>
      <protection locked="0"/>
    </xf>
    <xf numFmtId="0" fontId="7" fillId="2" borderId="7" xfId="1" applyFont="1" applyFill="1" applyBorder="1" applyAlignment="1">
      <alignment horizontal="center" vertical="center"/>
    </xf>
    <xf numFmtId="0" fontId="7" fillId="2" borderId="8" xfId="1" applyFont="1" applyFill="1" applyBorder="1" applyAlignment="1">
      <alignment vertical="center" wrapText="1"/>
    </xf>
    <xf numFmtId="5" fontId="7" fillId="2" borderId="8" xfId="1" applyNumberFormat="1" applyFont="1" applyFill="1" applyBorder="1" applyAlignment="1">
      <alignment vertical="center"/>
    </xf>
    <xf numFmtId="0" fontId="7" fillId="2" borderId="9" xfId="1" applyFont="1" applyFill="1" applyBorder="1" applyAlignment="1">
      <alignment horizontal="left" vertical="center"/>
    </xf>
    <xf numFmtId="0" fontId="8" fillId="0" borderId="0" xfId="1" applyFont="1" applyAlignment="1" applyProtection="1">
      <alignment horizontal="right" vertical="top"/>
      <protection locked="0"/>
    </xf>
    <xf numFmtId="0" fontId="8" fillId="0" borderId="0" xfId="1" applyFont="1" applyAlignment="1" applyProtection="1">
      <alignment horizontal="center" vertical="top"/>
      <protection locked="0"/>
    </xf>
    <xf numFmtId="0" fontId="7" fillId="2" borderId="9" xfId="1" applyFont="1" applyFill="1" applyBorder="1" applyAlignment="1">
      <alignment horizontal="left" vertical="center" wrapText="1"/>
    </xf>
    <xf numFmtId="0" fontId="8" fillId="0" borderId="0" xfId="1" applyFont="1" applyAlignment="1" applyProtection="1">
      <alignment vertical="top"/>
      <protection locked="0"/>
    </xf>
    <xf numFmtId="5" fontId="12" fillId="0" borderId="1" xfId="1" applyNumberFormat="1" applyFont="1" applyBorder="1" applyAlignment="1" applyProtection="1">
      <alignment horizontal="right" vertical="top"/>
      <protection locked="0"/>
    </xf>
    <xf numFmtId="0" fontId="8" fillId="0" borderId="1" xfId="1" applyFont="1" applyBorder="1" applyAlignment="1" applyProtection="1">
      <alignment horizontal="left" vertical="top"/>
      <protection locked="0"/>
    </xf>
    <xf numFmtId="5" fontId="13" fillId="0" borderId="1" xfId="2" applyNumberFormat="1" applyFont="1" applyBorder="1" applyAlignment="1" applyProtection="1">
      <alignment horizontal="left" vertical="top"/>
      <protection locked="0"/>
    </xf>
    <xf numFmtId="0" fontId="14" fillId="0" borderId="0" xfId="3">
      <alignment vertical="center"/>
    </xf>
    <xf numFmtId="56" fontId="14" fillId="0" borderId="6" xfId="3" applyNumberFormat="1" applyBorder="1" applyAlignment="1">
      <alignment horizontal="center" vertical="center" wrapText="1"/>
    </xf>
    <xf numFmtId="0" fontId="14" fillId="0" borderId="6" xfId="3" applyBorder="1">
      <alignment vertical="center"/>
    </xf>
    <xf numFmtId="0" fontId="14" fillId="0" borderId="6" xfId="3" applyBorder="1" applyAlignment="1">
      <alignment vertical="center" wrapText="1"/>
    </xf>
    <xf numFmtId="56" fontId="14" fillId="0" borderId="6" xfId="3" applyNumberFormat="1" applyBorder="1">
      <alignment vertical="center"/>
    </xf>
    <xf numFmtId="0" fontId="14" fillId="0" borderId="6" xfId="3" applyBorder="1" applyAlignment="1">
      <alignment horizontal="center" vertical="center"/>
    </xf>
    <xf numFmtId="0" fontId="17" fillId="0" borderId="6" xfId="3" applyFont="1" applyBorder="1" applyAlignment="1">
      <alignment vertical="center" wrapText="1"/>
    </xf>
    <xf numFmtId="0" fontId="17" fillId="0" borderId="6" xfId="3" applyFont="1" applyBorder="1">
      <alignment vertical="center"/>
    </xf>
    <xf numFmtId="0" fontId="8" fillId="0" borderId="7" xfId="1" applyFont="1" applyBorder="1" applyAlignment="1" applyProtection="1">
      <alignment horizontal="left" vertical="center"/>
      <protection locked="0"/>
    </xf>
    <xf numFmtId="0" fontId="8" fillId="0" borderId="8" xfId="1" applyFont="1" applyBorder="1" applyAlignment="1" applyProtection="1">
      <alignment horizontal="left" vertical="center"/>
      <protection locked="0"/>
    </xf>
    <xf numFmtId="0" fontId="8" fillId="0" borderId="9" xfId="1" applyFont="1" applyBorder="1" applyAlignment="1" applyProtection="1">
      <alignment horizontal="left" vertical="center"/>
      <protection locked="0"/>
    </xf>
    <xf numFmtId="0" fontId="0" fillId="0" borderId="8" xfId="0" applyBorder="1" applyAlignment="1" applyProtection="1">
      <alignment horizontal="left" vertical="center"/>
      <protection locked="0"/>
    </xf>
    <xf numFmtId="0" fontId="0" fillId="0" borderId="9" xfId="0" applyBorder="1" applyAlignment="1" applyProtection="1">
      <alignment horizontal="left" vertical="center"/>
      <protection locked="0"/>
    </xf>
    <xf numFmtId="0" fontId="2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/>
    </xf>
    <xf numFmtId="0" fontId="7" fillId="0" borderId="7" xfId="1" applyFont="1" applyBorder="1" applyAlignment="1" applyProtection="1">
      <alignment horizontal="left" vertical="center" wrapText="1"/>
      <protection locked="0"/>
    </xf>
    <xf numFmtId="0" fontId="0" fillId="0" borderId="8" xfId="0" applyBorder="1" applyAlignment="1" applyProtection="1">
      <alignment horizontal="left" vertical="center" wrapText="1"/>
      <protection locked="0"/>
    </xf>
    <xf numFmtId="0" fontId="0" fillId="0" borderId="9" xfId="0" applyBorder="1" applyAlignment="1" applyProtection="1">
      <alignment horizontal="left" vertical="center" wrapText="1"/>
      <protection locked="0"/>
    </xf>
    <xf numFmtId="5" fontId="8" fillId="0" borderId="0" xfId="2" applyNumberFormat="1" applyFont="1" applyAlignment="1" applyProtection="1">
      <alignment horizontal="center" vertical="center" wrapText="1"/>
    </xf>
    <xf numFmtId="5" fontId="8" fillId="0" borderId="10" xfId="2" applyNumberFormat="1" applyFont="1" applyBorder="1" applyAlignment="1" applyProtection="1">
      <alignment horizontal="center" vertical="center" wrapText="1"/>
    </xf>
    <xf numFmtId="0" fontId="8" fillId="0" borderId="7" xfId="1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6" fillId="0" borderId="17" xfId="3" applyFont="1" applyBorder="1" applyAlignment="1">
      <alignment horizontal="center" vertical="center" wrapText="1"/>
    </xf>
    <xf numFmtId="0" fontId="16" fillId="0" borderId="18" xfId="3" applyFont="1" applyBorder="1" applyAlignment="1">
      <alignment horizontal="center" vertical="center" wrapText="1"/>
    </xf>
    <xf numFmtId="0" fontId="14" fillId="0" borderId="6" xfId="3" applyBorder="1" applyAlignment="1">
      <alignment horizontal="center" vertical="center"/>
    </xf>
    <xf numFmtId="0" fontId="14" fillId="0" borderId="17" xfId="3" applyBorder="1" applyAlignment="1">
      <alignment horizontal="center" vertical="center" wrapText="1"/>
    </xf>
    <xf numFmtId="0" fontId="14" fillId="0" borderId="18" xfId="3" applyBorder="1" applyAlignment="1">
      <alignment horizontal="center" vertical="center" wrapText="1"/>
    </xf>
    <xf numFmtId="0" fontId="14" fillId="0" borderId="7" xfId="3" applyBorder="1" applyAlignment="1">
      <alignment horizontal="center" vertical="center"/>
    </xf>
    <xf numFmtId="0" fontId="14" fillId="0" borderId="8" xfId="3" applyBorder="1" applyAlignment="1">
      <alignment horizontal="center" vertical="center"/>
    </xf>
  </cellXfs>
  <cellStyles count="4">
    <cellStyle name="桁区切り 2" xfId="2" xr:uid="{187F7858-838F-496A-ABF9-AB3AC1A56B2B}"/>
    <cellStyle name="標準" xfId="0" builtinId="0"/>
    <cellStyle name="標準 2" xfId="1" xr:uid="{9D44C143-ECC4-4117-A76B-016F16E16685}"/>
    <cellStyle name="標準 3" xfId="3" xr:uid="{264B9740-758A-4A7A-AE7A-9F39BFB8D5D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F5776B-BB35-4FB2-9A5A-E93C1FF99A99}">
  <dimension ref="B1:T63"/>
  <sheetViews>
    <sheetView tabSelected="1" zoomScale="59" zoomScaleNormal="59" workbookViewId="0">
      <selection activeCell="B1" sqref="B1:M1"/>
    </sheetView>
  </sheetViews>
  <sheetFormatPr defaultColWidth="13" defaultRowHeight="16"/>
  <cols>
    <col min="1" max="1" width="3.6640625" style="1" customWidth="1"/>
    <col min="2" max="2" width="8.5" style="1" customWidth="1"/>
    <col min="3" max="3" width="4.6640625" style="1" customWidth="1"/>
    <col min="4" max="4" width="29" style="1" bestFit="1" customWidth="1"/>
    <col min="5" max="5" width="25.6640625" style="1" customWidth="1"/>
    <col min="6" max="6" width="48.83203125" style="1" customWidth="1"/>
    <col min="7" max="7" width="20.83203125" style="34" customWidth="1"/>
    <col min="8" max="8" width="18.83203125" style="1" customWidth="1"/>
    <col min="9" max="9" width="18.83203125" style="31" customWidth="1"/>
    <col min="10" max="10" width="24" style="1" customWidth="1"/>
    <col min="11" max="11" width="18.83203125" style="31" customWidth="1"/>
    <col min="12" max="12" width="29.6640625" style="1" customWidth="1"/>
    <col min="13" max="13" width="2.1640625" style="1" customWidth="1"/>
    <col min="14" max="14" width="4.33203125" style="1" customWidth="1"/>
    <col min="15" max="20" width="13.83203125" style="1" customWidth="1"/>
    <col min="21" max="16384" width="13" style="1"/>
  </cols>
  <sheetData>
    <row r="1" spans="2:15" ht="115" customHeight="1" thickBot="1">
      <c r="B1" s="110" t="s">
        <v>0</v>
      </c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</row>
    <row r="2" spans="2:15">
      <c r="B2" s="2"/>
      <c r="C2" s="3"/>
      <c r="D2" s="3"/>
      <c r="E2" s="3"/>
      <c r="F2" s="3"/>
      <c r="G2" s="4"/>
      <c r="H2" s="3"/>
      <c r="I2" s="5"/>
      <c r="J2" s="3"/>
      <c r="K2" s="5"/>
      <c r="L2" s="5"/>
      <c r="M2" s="6"/>
    </row>
    <row r="3" spans="2:15" ht="48.75" customHeight="1">
      <c r="B3" s="7" t="s">
        <v>1</v>
      </c>
      <c r="D3" s="8" t="s">
        <v>2</v>
      </c>
      <c r="E3" s="112"/>
      <c r="F3" s="113"/>
      <c r="G3" s="114"/>
      <c r="H3" s="115" t="s">
        <v>3</v>
      </c>
      <c r="I3" s="116"/>
      <c r="J3" s="9" t="s">
        <v>69</v>
      </c>
      <c r="K3" s="10" t="s">
        <v>4</v>
      </c>
      <c r="L3" s="11"/>
      <c r="M3" s="12"/>
    </row>
    <row r="4" spans="2:15" ht="48.75" customHeight="1">
      <c r="B4" s="13"/>
      <c r="D4" s="8" t="s">
        <v>5</v>
      </c>
      <c r="E4" s="112"/>
      <c r="F4" s="113"/>
      <c r="G4" s="114"/>
      <c r="H4" s="115" t="s">
        <v>6</v>
      </c>
      <c r="I4" s="116"/>
      <c r="J4" s="9" t="s">
        <v>116</v>
      </c>
      <c r="K4" s="14" t="s">
        <v>7</v>
      </c>
      <c r="L4" s="15"/>
      <c r="M4" s="12"/>
      <c r="O4" s="16" t="s">
        <v>8</v>
      </c>
    </row>
    <row r="5" spans="2:15" ht="48.5" customHeight="1">
      <c r="B5" s="13"/>
      <c r="D5" s="17"/>
      <c r="E5" s="18"/>
      <c r="F5" s="19"/>
      <c r="G5" s="19"/>
      <c r="H5" s="20"/>
      <c r="I5" s="21"/>
      <c r="J5" s="22"/>
      <c r="K5" s="14" t="s">
        <v>9</v>
      </c>
      <c r="L5" s="23" t="s">
        <v>10</v>
      </c>
      <c r="M5" s="12"/>
      <c r="O5" s="17"/>
    </row>
    <row r="6" spans="2:15" ht="15" customHeight="1" thickBot="1">
      <c r="B6" s="24"/>
      <c r="C6" s="25"/>
      <c r="D6" s="25"/>
      <c r="E6" s="25"/>
      <c r="F6" s="25"/>
      <c r="G6" s="26"/>
      <c r="H6" s="25"/>
      <c r="I6" s="27"/>
      <c r="J6" s="25"/>
      <c r="K6" s="27"/>
      <c r="L6" s="25"/>
      <c r="M6" s="28"/>
    </row>
    <row r="7" spans="2:15" ht="15" hidden="1" customHeight="1">
      <c r="E7" s="29" t="s">
        <v>11</v>
      </c>
      <c r="F7" s="29" t="s">
        <v>12</v>
      </c>
      <c r="G7" s="30"/>
    </row>
    <row r="8" spans="2:15" ht="15" hidden="1" customHeight="1">
      <c r="E8" s="29" t="s">
        <v>13</v>
      </c>
      <c r="F8" s="29" t="s">
        <v>14</v>
      </c>
      <c r="G8" s="32"/>
    </row>
    <row r="9" spans="2:15" ht="15" hidden="1" customHeight="1">
      <c r="E9" s="29" t="s">
        <v>15</v>
      </c>
      <c r="F9" s="29" t="s">
        <v>16</v>
      </c>
      <c r="G9" s="32">
        <f>IF(L4="３分の２",2/3,0.5)</f>
        <v>0.5</v>
      </c>
    </row>
    <row r="10" spans="2:15" ht="15" hidden="1" customHeight="1">
      <c r="E10" s="29" t="s">
        <v>17</v>
      </c>
      <c r="F10" s="29" t="s">
        <v>18</v>
      </c>
      <c r="G10" s="33"/>
    </row>
    <row r="11" spans="2:15" ht="15" hidden="1" customHeight="1">
      <c r="E11" s="29" t="s">
        <v>19</v>
      </c>
      <c r="F11" s="29"/>
      <c r="G11" s="33"/>
    </row>
    <row r="12" spans="2:15" ht="15" hidden="1" customHeight="1">
      <c r="E12" s="29" t="s">
        <v>20</v>
      </c>
      <c r="F12" s="29" t="s">
        <v>12</v>
      </c>
      <c r="G12" s="33"/>
    </row>
    <row r="13" spans="2:15" ht="15" hidden="1" customHeight="1">
      <c r="E13" s="29" t="s">
        <v>21</v>
      </c>
      <c r="F13" s="29" t="s">
        <v>14</v>
      </c>
      <c r="G13" s="33"/>
    </row>
    <row r="14" spans="2:15" ht="15" hidden="1" customHeight="1">
      <c r="E14" s="29" t="s">
        <v>22</v>
      </c>
      <c r="F14" s="29" t="s">
        <v>18</v>
      </c>
      <c r="G14" s="33"/>
    </row>
    <row r="15" spans="2:15" ht="15" hidden="1" customHeight="1">
      <c r="E15" s="29" t="s">
        <v>111</v>
      </c>
      <c r="F15" s="29"/>
      <c r="G15" s="33"/>
    </row>
    <row r="16" spans="2:15" ht="15" hidden="1" customHeight="1">
      <c r="E16" s="29" t="s">
        <v>24</v>
      </c>
      <c r="F16" s="29"/>
      <c r="G16" s="33"/>
    </row>
    <row r="17" spans="2:20" ht="15" hidden="1" customHeight="1">
      <c r="E17" s="29" t="s">
        <v>25</v>
      </c>
      <c r="F17" s="29"/>
      <c r="G17" s="33"/>
    </row>
    <row r="18" spans="2:20" ht="15" hidden="1" customHeight="1">
      <c r="E18" s="29" t="s">
        <v>26</v>
      </c>
      <c r="F18" s="29"/>
      <c r="G18" s="33"/>
    </row>
    <row r="19" spans="2:20" ht="15" hidden="1" customHeight="1">
      <c r="E19" s="29" t="s">
        <v>27</v>
      </c>
      <c r="F19" s="29"/>
      <c r="G19" s="33"/>
    </row>
    <row r="20" spans="2:20" ht="15" customHeight="1" thickBot="1"/>
    <row r="21" spans="2:20" ht="15" customHeight="1">
      <c r="B21" s="2"/>
      <c r="C21" s="3"/>
      <c r="D21" s="3"/>
      <c r="E21" s="3"/>
      <c r="F21" s="3"/>
      <c r="G21" s="4"/>
      <c r="H21" s="3"/>
      <c r="I21" s="5"/>
      <c r="J21" s="3"/>
      <c r="K21" s="5"/>
      <c r="L21" s="3"/>
      <c r="M21" s="6"/>
    </row>
    <row r="22" spans="2:20" ht="48.75" customHeight="1">
      <c r="B22" s="7" t="s">
        <v>28</v>
      </c>
      <c r="C22" s="35" t="s">
        <v>29</v>
      </c>
      <c r="D22" s="36" t="s">
        <v>30</v>
      </c>
      <c r="E22" s="37" t="s">
        <v>31</v>
      </c>
      <c r="F22" s="37" t="s">
        <v>32</v>
      </c>
      <c r="G22" s="38" t="s">
        <v>114</v>
      </c>
      <c r="H22" s="37" t="s">
        <v>33</v>
      </c>
      <c r="I22" s="37" t="s">
        <v>34</v>
      </c>
      <c r="J22" s="37" t="s">
        <v>35</v>
      </c>
      <c r="K22" s="39" t="s">
        <v>36</v>
      </c>
      <c r="L22" s="39" t="s">
        <v>37</v>
      </c>
      <c r="M22" s="12"/>
      <c r="O22" s="40" t="s">
        <v>38</v>
      </c>
      <c r="P22" s="40" t="s">
        <v>39</v>
      </c>
      <c r="Q22" s="41" t="s">
        <v>40</v>
      </c>
      <c r="R22" s="41" t="s">
        <v>41</v>
      </c>
      <c r="S22" s="40" t="s">
        <v>42</v>
      </c>
      <c r="T22" s="40" t="s">
        <v>43</v>
      </c>
    </row>
    <row r="23" spans="2:20" ht="50.5" customHeight="1">
      <c r="B23" s="13"/>
      <c r="C23" s="42">
        <v>1</v>
      </c>
      <c r="D23" s="43"/>
      <c r="E23" s="44"/>
      <c r="F23" s="44"/>
      <c r="G23" s="45"/>
      <c r="H23" s="46"/>
      <c r="I23" s="46"/>
      <c r="J23" s="47"/>
      <c r="K23" s="46">
        <f>H23-I23</f>
        <v>0</v>
      </c>
      <c r="L23" s="47"/>
      <c r="M23" s="12"/>
      <c r="O23" s="48"/>
      <c r="P23" s="48"/>
      <c r="Q23" s="48"/>
      <c r="R23" s="48"/>
      <c r="S23" s="48"/>
      <c r="T23" s="48"/>
    </row>
    <row r="24" spans="2:20" ht="50.5" customHeight="1">
      <c r="B24" s="13"/>
      <c r="C24" s="42">
        <v>2</v>
      </c>
      <c r="D24" s="43"/>
      <c r="E24" s="44"/>
      <c r="F24" s="44"/>
      <c r="G24" s="45"/>
      <c r="H24" s="46"/>
      <c r="I24" s="46"/>
      <c r="J24" s="47"/>
      <c r="K24" s="46">
        <f t="shared" ref="K24:K34" si="0">H24-I24</f>
        <v>0</v>
      </c>
      <c r="L24" s="47"/>
      <c r="M24" s="12"/>
      <c r="O24" s="48"/>
      <c r="P24" s="48"/>
      <c r="Q24" s="48"/>
      <c r="R24" s="48"/>
      <c r="S24" s="48"/>
      <c r="T24" s="48"/>
    </row>
    <row r="25" spans="2:20" ht="50.5" customHeight="1">
      <c r="B25" s="13"/>
      <c r="C25" s="42">
        <v>3</v>
      </c>
      <c r="D25" s="43"/>
      <c r="E25" s="44"/>
      <c r="F25" s="44"/>
      <c r="G25" s="45"/>
      <c r="H25" s="46"/>
      <c r="I25" s="46"/>
      <c r="J25" s="47"/>
      <c r="K25" s="46">
        <f t="shared" si="0"/>
        <v>0</v>
      </c>
      <c r="L25" s="47"/>
      <c r="M25" s="12"/>
      <c r="O25" s="48"/>
      <c r="P25" s="48"/>
      <c r="Q25" s="48"/>
      <c r="R25" s="48"/>
      <c r="S25" s="48"/>
      <c r="T25" s="48"/>
    </row>
    <row r="26" spans="2:20" ht="50.5" customHeight="1">
      <c r="B26" s="13"/>
      <c r="C26" s="42">
        <v>4</v>
      </c>
      <c r="D26" s="43"/>
      <c r="E26" s="44"/>
      <c r="F26" s="44"/>
      <c r="G26" s="45"/>
      <c r="H26" s="46"/>
      <c r="I26" s="46"/>
      <c r="J26" s="47"/>
      <c r="K26" s="46">
        <f t="shared" si="0"/>
        <v>0</v>
      </c>
      <c r="L26" s="47"/>
      <c r="M26" s="12"/>
      <c r="O26" s="48"/>
      <c r="P26" s="48"/>
      <c r="Q26" s="48"/>
      <c r="R26" s="48"/>
      <c r="S26" s="48"/>
      <c r="T26" s="48"/>
    </row>
    <row r="27" spans="2:20" ht="50.5" customHeight="1">
      <c r="B27" s="13"/>
      <c r="C27" s="42">
        <v>5</v>
      </c>
      <c r="D27" s="43"/>
      <c r="E27" s="44"/>
      <c r="F27" s="44"/>
      <c r="G27" s="45"/>
      <c r="H27" s="46"/>
      <c r="I27" s="46"/>
      <c r="J27" s="47"/>
      <c r="K27" s="46">
        <f t="shared" si="0"/>
        <v>0</v>
      </c>
      <c r="L27" s="47"/>
      <c r="M27" s="12"/>
      <c r="O27" s="48"/>
      <c r="P27" s="48"/>
      <c r="Q27" s="48"/>
      <c r="R27" s="48"/>
      <c r="S27" s="48"/>
      <c r="T27" s="48"/>
    </row>
    <row r="28" spans="2:20" ht="50.5" customHeight="1">
      <c r="B28" s="13"/>
      <c r="C28" s="42">
        <v>6</v>
      </c>
      <c r="D28" s="43"/>
      <c r="E28" s="44"/>
      <c r="F28" s="44"/>
      <c r="G28" s="45"/>
      <c r="H28" s="46"/>
      <c r="I28" s="46"/>
      <c r="J28" s="47"/>
      <c r="K28" s="46">
        <f t="shared" si="0"/>
        <v>0</v>
      </c>
      <c r="L28" s="47"/>
      <c r="M28" s="12"/>
      <c r="O28" s="48"/>
      <c r="P28" s="48"/>
      <c r="Q28" s="48"/>
      <c r="R28" s="48"/>
      <c r="S28" s="48"/>
      <c r="T28" s="48"/>
    </row>
    <row r="29" spans="2:20" ht="50.5" customHeight="1">
      <c r="B29" s="13"/>
      <c r="C29" s="42">
        <v>7</v>
      </c>
      <c r="D29" s="43"/>
      <c r="E29" s="44"/>
      <c r="F29" s="44"/>
      <c r="G29" s="45"/>
      <c r="H29" s="46"/>
      <c r="I29" s="46"/>
      <c r="J29" s="47"/>
      <c r="K29" s="46">
        <f t="shared" si="0"/>
        <v>0</v>
      </c>
      <c r="L29" s="47"/>
      <c r="M29" s="12"/>
      <c r="O29" s="48"/>
      <c r="P29" s="48"/>
      <c r="Q29" s="48"/>
      <c r="R29" s="48"/>
      <c r="S29" s="48"/>
      <c r="T29" s="48"/>
    </row>
    <row r="30" spans="2:20" ht="50.5" customHeight="1">
      <c r="B30" s="13"/>
      <c r="C30" s="42">
        <v>8</v>
      </c>
      <c r="D30" s="43"/>
      <c r="E30" s="44"/>
      <c r="F30" s="44"/>
      <c r="G30" s="45"/>
      <c r="H30" s="46"/>
      <c r="I30" s="46"/>
      <c r="J30" s="47"/>
      <c r="K30" s="46">
        <f t="shared" si="0"/>
        <v>0</v>
      </c>
      <c r="L30" s="47"/>
      <c r="M30" s="12"/>
      <c r="O30" s="48"/>
      <c r="P30" s="48"/>
      <c r="Q30" s="48"/>
      <c r="R30" s="48"/>
      <c r="S30" s="48"/>
      <c r="T30" s="48"/>
    </row>
    <row r="31" spans="2:20" ht="50.5" customHeight="1">
      <c r="B31" s="13"/>
      <c r="C31" s="42">
        <v>9</v>
      </c>
      <c r="D31" s="43"/>
      <c r="E31" s="44"/>
      <c r="F31" s="44"/>
      <c r="G31" s="45"/>
      <c r="H31" s="46"/>
      <c r="I31" s="46"/>
      <c r="J31" s="47"/>
      <c r="K31" s="46">
        <f t="shared" si="0"/>
        <v>0</v>
      </c>
      <c r="L31" s="47"/>
      <c r="M31" s="12"/>
      <c r="O31" s="48"/>
      <c r="P31" s="48"/>
      <c r="Q31" s="48"/>
      <c r="R31" s="48"/>
      <c r="S31" s="48"/>
      <c r="T31" s="48"/>
    </row>
    <row r="32" spans="2:20" ht="50.5" customHeight="1">
      <c r="B32" s="13"/>
      <c r="C32" s="42">
        <v>10</v>
      </c>
      <c r="D32" s="43"/>
      <c r="E32" s="44"/>
      <c r="F32" s="44"/>
      <c r="G32" s="45"/>
      <c r="H32" s="46"/>
      <c r="I32" s="46"/>
      <c r="J32" s="47"/>
      <c r="K32" s="46">
        <f t="shared" si="0"/>
        <v>0</v>
      </c>
      <c r="L32" s="47"/>
      <c r="M32" s="12"/>
      <c r="O32" s="48"/>
      <c r="P32" s="48"/>
      <c r="Q32" s="48"/>
      <c r="R32" s="48"/>
      <c r="S32" s="48"/>
      <c r="T32" s="48"/>
    </row>
    <row r="33" spans="2:20" ht="50.5" customHeight="1">
      <c r="B33" s="13"/>
      <c r="C33" s="42"/>
      <c r="D33" s="43"/>
      <c r="E33" s="44"/>
      <c r="F33" s="44"/>
      <c r="G33" s="45"/>
      <c r="H33" s="46"/>
      <c r="I33" s="46"/>
      <c r="J33" s="47"/>
      <c r="K33" s="46">
        <f t="shared" si="0"/>
        <v>0</v>
      </c>
      <c r="L33" s="47"/>
      <c r="M33" s="12"/>
      <c r="O33" s="48"/>
      <c r="P33" s="48"/>
      <c r="Q33" s="48"/>
      <c r="R33" s="48"/>
      <c r="S33" s="48"/>
      <c r="T33" s="48"/>
    </row>
    <row r="34" spans="2:20" ht="50.5" customHeight="1">
      <c r="B34" s="13"/>
      <c r="C34" s="42"/>
      <c r="D34" s="44"/>
      <c r="E34" s="44"/>
      <c r="F34" s="44"/>
      <c r="G34" s="45"/>
      <c r="H34" s="46"/>
      <c r="I34" s="46"/>
      <c r="J34" s="47"/>
      <c r="K34" s="46">
        <f t="shared" si="0"/>
        <v>0</v>
      </c>
      <c r="L34" s="47"/>
      <c r="M34" s="12"/>
      <c r="O34" s="48"/>
      <c r="P34" s="48"/>
      <c r="Q34" s="48"/>
      <c r="R34" s="48"/>
      <c r="S34" s="48"/>
      <c r="T34" s="48"/>
    </row>
    <row r="35" spans="2:20" ht="16.75" customHeight="1">
      <c r="B35" s="13"/>
      <c r="D35" s="49"/>
      <c r="E35" s="49"/>
      <c r="F35" s="49"/>
      <c r="G35" s="50"/>
      <c r="H35" s="51"/>
      <c r="I35" s="51"/>
      <c r="J35" s="52"/>
      <c r="K35" s="52"/>
      <c r="L35" s="52"/>
      <c r="M35" s="12"/>
      <c r="O35" s="53"/>
      <c r="P35" s="53"/>
      <c r="Q35" s="53"/>
      <c r="R35" s="53"/>
      <c r="S35" s="53"/>
      <c r="T35" s="53"/>
    </row>
    <row r="36" spans="2:20" ht="29.5" customHeight="1">
      <c r="B36" s="54"/>
      <c r="C36" s="55" t="s">
        <v>44</v>
      </c>
      <c r="D36" s="49"/>
      <c r="E36" s="49"/>
      <c r="F36" s="56"/>
      <c r="G36" s="57"/>
      <c r="H36" s="58"/>
      <c r="I36" s="58"/>
      <c r="J36" s="59"/>
      <c r="K36" s="59"/>
      <c r="L36" s="59"/>
      <c r="M36" s="12"/>
    </row>
    <row r="37" spans="2:20" ht="50.5" customHeight="1">
      <c r="B37" s="13"/>
      <c r="C37" s="60">
        <v>1</v>
      </c>
      <c r="D37" s="43"/>
      <c r="E37" s="44"/>
      <c r="F37" s="43"/>
      <c r="G37" s="45"/>
      <c r="H37" s="46"/>
      <c r="I37" s="46">
        <f t="shared" ref="I37:I41" si="1">H37</f>
        <v>0</v>
      </c>
      <c r="J37" s="47"/>
      <c r="K37" s="61"/>
      <c r="L37" s="47"/>
      <c r="M37" s="12"/>
    </row>
    <row r="38" spans="2:20" ht="50.5" customHeight="1">
      <c r="B38" s="13"/>
      <c r="C38" s="60">
        <v>2</v>
      </c>
      <c r="D38" s="43"/>
      <c r="E38" s="44"/>
      <c r="F38" s="43"/>
      <c r="G38" s="45"/>
      <c r="H38" s="46"/>
      <c r="I38" s="46">
        <f t="shared" si="1"/>
        <v>0</v>
      </c>
      <c r="J38" s="47"/>
      <c r="K38" s="61"/>
      <c r="L38" s="47"/>
      <c r="M38" s="12"/>
    </row>
    <row r="39" spans="2:20" ht="50.5" customHeight="1">
      <c r="B39" s="13"/>
      <c r="C39" s="60">
        <v>3</v>
      </c>
      <c r="D39" s="43"/>
      <c r="E39" s="44"/>
      <c r="F39" s="43"/>
      <c r="G39" s="45"/>
      <c r="H39" s="46"/>
      <c r="I39" s="46">
        <f t="shared" si="1"/>
        <v>0</v>
      </c>
      <c r="J39" s="47"/>
      <c r="K39" s="61"/>
      <c r="L39" s="47"/>
      <c r="M39" s="12"/>
    </row>
    <row r="40" spans="2:20" ht="50.5" customHeight="1">
      <c r="B40" s="13"/>
      <c r="C40" s="60">
        <v>4</v>
      </c>
      <c r="D40" s="43"/>
      <c r="E40" s="44"/>
      <c r="F40" s="43"/>
      <c r="G40" s="45"/>
      <c r="H40" s="46"/>
      <c r="I40" s="46">
        <f t="shared" si="1"/>
        <v>0</v>
      </c>
      <c r="J40" s="47"/>
      <c r="K40" s="61"/>
      <c r="L40" s="47"/>
      <c r="M40" s="12"/>
    </row>
    <row r="41" spans="2:20" ht="50.5" customHeight="1">
      <c r="B41" s="13"/>
      <c r="C41" s="60"/>
      <c r="D41" s="43"/>
      <c r="E41" s="44"/>
      <c r="F41" s="43"/>
      <c r="G41" s="45"/>
      <c r="H41" s="46"/>
      <c r="I41" s="46">
        <f t="shared" si="1"/>
        <v>0</v>
      </c>
      <c r="J41" s="47"/>
      <c r="K41" s="61"/>
      <c r="L41" s="47"/>
      <c r="M41" s="12"/>
    </row>
    <row r="42" spans="2:20" ht="15" customHeight="1">
      <c r="B42" s="13"/>
      <c r="D42" s="62"/>
      <c r="E42" s="62"/>
      <c r="F42" s="62"/>
      <c r="H42" s="63"/>
      <c r="I42" s="64"/>
      <c r="M42" s="12"/>
    </row>
    <row r="43" spans="2:20" s="17" customFormat="1" ht="48.75" customHeight="1">
      <c r="B43" s="54"/>
      <c r="D43" s="18"/>
      <c r="E43" s="18"/>
      <c r="G43" s="65" t="s">
        <v>45</v>
      </c>
      <c r="H43" s="66">
        <f>SUM(H23:H41)</f>
        <v>0</v>
      </c>
      <c r="I43" s="66">
        <f>SUM(I23:I41)</f>
        <v>0</v>
      </c>
      <c r="J43" s="16" t="s">
        <v>46</v>
      </c>
      <c r="K43" s="67">
        <f>H43-I43</f>
        <v>0</v>
      </c>
      <c r="L43" s="16" t="s">
        <v>47</v>
      </c>
      <c r="M43" s="68"/>
    </row>
    <row r="44" spans="2:20" ht="15" customHeight="1" thickBot="1">
      <c r="B44" s="24"/>
      <c r="C44" s="25"/>
      <c r="D44" s="69"/>
      <c r="E44" s="69"/>
      <c r="F44" s="69"/>
      <c r="G44" s="26"/>
      <c r="H44" s="25"/>
      <c r="I44" s="27"/>
      <c r="J44" s="25"/>
      <c r="K44" s="27"/>
      <c r="L44" s="25"/>
      <c r="M44" s="28"/>
    </row>
    <row r="45" spans="2:20" ht="15" customHeight="1" thickBot="1">
      <c r="D45" s="62"/>
      <c r="E45" s="62"/>
      <c r="F45" s="62"/>
    </row>
    <row r="46" spans="2:20" ht="15" customHeight="1">
      <c r="B46" s="2"/>
      <c r="C46" s="3"/>
      <c r="D46" s="70"/>
      <c r="E46" s="70"/>
      <c r="F46" s="70"/>
      <c r="G46" s="4"/>
      <c r="H46" s="3"/>
      <c r="I46" s="5"/>
      <c r="J46" s="3"/>
      <c r="K46" s="5"/>
      <c r="L46" s="3"/>
      <c r="M46" s="6"/>
    </row>
    <row r="47" spans="2:20" ht="48.75" customHeight="1">
      <c r="B47" s="7" t="s">
        <v>48</v>
      </c>
      <c r="C47" s="35" t="s">
        <v>29</v>
      </c>
      <c r="D47" s="71" t="s">
        <v>49</v>
      </c>
      <c r="E47" s="37" t="s">
        <v>113</v>
      </c>
      <c r="F47" s="37" t="s">
        <v>50</v>
      </c>
      <c r="G47" s="38" t="s">
        <v>115</v>
      </c>
      <c r="H47" s="38" t="s">
        <v>51</v>
      </c>
      <c r="I47" s="117" t="s">
        <v>37</v>
      </c>
      <c r="J47" s="118"/>
      <c r="K47" s="118"/>
      <c r="L47" s="119"/>
      <c r="M47" s="12"/>
    </row>
    <row r="48" spans="2:20" ht="48.75" customHeight="1">
      <c r="B48" s="13"/>
      <c r="C48" s="72">
        <v>1</v>
      </c>
      <c r="D48" s="73"/>
      <c r="E48" s="47"/>
      <c r="F48" s="47"/>
      <c r="G48" s="74"/>
      <c r="H48" s="75"/>
      <c r="I48" s="105"/>
      <c r="J48" s="106"/>
      <c r="K48" s="106"/>
      <c r="L48" s="107"/>
      <c r="M48" s="12"/>
    </row>
    <row r="49" spans="2:13" ht="48.75" customHeight="1">
      <c r="B49" s="13"/>
      <c r="C49" s="42"/>
      <c r="D49" s="44"/>
      <c r="E49" s="44"/>
      <c r="F49" s="44"/>
      <c r="G49" s="45"/>
      <c r="H49" s="76"/>
      <c r="I49" s="105"/>
      <c r="J49" s="108"/>
      <c r="K49" s="108"/>
      <c r="L49" s="109"/>
      <c r="M49" s="12"/>
    </row>
    <row r="50" spans="2:13" ht="15" customHeight="1">
      <c r="B50" s="13"/>
      <c r="J50" s="77"/>
      <c r="K50" s="78"/>
      <c r="M50" s="12"/>
    </row>
    <row r="51" spans="2:13" s="17" customFormat="1" ht="48.75" customHeight="1">
      <c r="B51" s="54"/>
      <c r="G51" s="79" t="s">
        <v>52</v>
      </c>
      <c r="H51" s="67">
        <f>SUM(H48:H49)</f>
        <v>0</v>
      </c>
      <c r="J51" s="80"/>
      <c r="K51" s="80"/>
      <c r="M51" s="68"/>
    </row>
    <row r="52" spans="2:13" ht="15" customHeight="1" thickBot="1">
      <c r="B52" s="24"/>
      <c r="C52" s="25"/>
      <c r="D52" s="25"/>
      <c r="E52" s="25"/>
      <c r="F52" s="25"/>
      <c r="G52" s="26"/>
      <c r="H52" s="25"/>
      <c r="I52" s="27"/>
      <c r="J52" s="81"/>
      <c r="K52" s="81"/>
      <c r="L52" s="25"/>
      <c r="M52" s="28"/>
    </row>
    <row r="53" spans="2:13" ht="15" customHeight="1" thickBot="1">
      <c r="G53" s="82"/>
      <c r="H53" s="77"/>
      <c r="I53" s="78"/>
      <c r="J53" s="77"/>
      <c r="K53" s="78"/>
      <c r="L53" s="77"/>
    </row>
    <row r="54" spans="2:13" ht="15" customHeight="1">
      <c r="B54" s="2"/>
      <c r="C54" s="3"/>
      <c r="D54" s="3"/>
      <c r="E54" s="3"/>
      <c r="F54" s="3"/>
      <c r="G54" s="83"/>
      <c r="H54" s="83"/>
      <c r="I54" s="84"/>
      <c r="J54" s="84"/>
      <c r="K54" s="85"/>
      <c r="L54" s="85"/>
      <c r="M54" s="6"/>
    </row>
    <row r="55" spans="2:13" ht="48.75" customHeight="1">
      <c r="B55" s="7" t="s">
        <v>53</v>
      </c>
      <c r="C55" s="86" t="s">
        <v>54</v>
      </c>
      <c r="D55" s="87" t="s">
        <v>55</v>
      </c>
      <c r="E55" s="88">
        <f>E58-E57-E56</f>
        <v>0</v>
      </c>
      <c r="F55" s="89" t="s">
        <v>56</v>
      </c>
      <c r="G55" s="77"/>
      <c r="H55" s="90"/>
      <c r="I55" s="91"/>
      <c r="J55" s="77"/>
      <c r="K55" s="77"/>
      <c r="L55" s="90"/>
      <c r="M55" s="12"/>
    </row>
    <row r="56" spans="2:13" ht="48.75" customHeight="1">
      <c r="B56" s="13"/>
      <c r="C56" s="86" t="s">
        <v>57</v>
      </c>
      <c r="D56" s="87" t="s">
        <v>58</v>
      </c>
      <c r="E56" s="88">
        <f>ROUNDDOWN(E59/2, -3)</f>
        <v>0</v>
      </c>
      <c r="F56" s="89" t="s">
        <v>59</v>
      </c>
      <c r="G56" s="77"/>
      <c r="H56" s="90"/>
      <c r="I56" s="91"/>
      <c r="J56" s="77"/>
      <c r="K56" s="77"/>
      <c r="L56" s="90"/>
      <c r="M56" s="12"/>
    </row>
    <row r="57" spans="2:13" ht="48.75" customHeight="1">
      <c r="B57" s="13"/>
      <c r="C57" s="86" t="s">
        <v>60</v>
      </c>
      <c r="D57" s="87" t="s">
        <v>61</v>
      </c>
      <c r="E57" s="88">
        <f>H51</f>
        <v>0</v>
      </c>
      <c r="F57" s="89" t="s">
        <v>56</v>
      </c>
      <c r="G57" s="77"/>
      <c r="H57" s="90"/>
      <c r="I57" s="91"/>
      <c r="J57" s="77"/>
      <c r="K57" s="77"/>
      <c r="L57" s="90"/>
      <c r="M57" s="12"/>
    </row>
    <row r="58" spans="2:13" ht="48.75" customHeight="1">
      <c r="B58" s="13"/>
      <c r="C58" s="86" t="s">
        <v>62</v>
      </c>
      <c r="D58" s="87" t="s">
        <v>63</v>
      </c>
      <c r="E58" s="88">
        <f>H43</f>
        <v>0</v>
      </c>
      <c r="F58" s="89" t="s">
        <v>56</v>
      </c>
      <c r="G58" s="77"/>
      <c r="H58" s="90"/>
      <c r="I58" s="91"/>
      <c r="J58" s="77"/>
      <c r="K58" s="77"/>
      <c r="L58" s="90"/>
      <c r="M58" s="12"/>
    </row>
    <row r="59" spans="2:13" ht="48.75" customHeight="1">
      <c r="B59" s="13"/>
      <c r="C59" s="86" t="s">
        <v>64</v>
      </c>
      <c r="D59" s="87" t="s">
        <v>65</v>
      </c>
      <c r="E59" s="88">
        <f>K43-E60</f>
        <v>0</v>
      </c>
      <c r="F59" s="89" t="s">
        <v>56</v>
      </c>
      <c r="G59" s="77"/>
      <c r="H59" s="90"/>
      <c r="I59" s="91"/>
      <c r="J59" s="77"/>
      <c r="K59" s="77"/>
      <c r="L59" s="90"/>
      <c r="M59" s="12"/>
    </row>
    <row r="60" spans="2:13" ht="48.75" customHeight="1">
      <c r="B60" s="13"/>
      <c r="C60" s="86" t="s">
        <v>66</v>
      </c>
      <c r="D60" s="87" t="s">
        <v>67</v>
      </c>
      <c r="E60" s="88">
        <f>IF(K43&gt;L4,K43-L4,0)</f>
        <v>0</v>
      </c>
      <c r="F60" s="92" t="s">
        <v>68</v>
      </c>
      <c r="G60" s="77"/>
      <c r="H60" s="90"/>
      <c r="I60" s="93"/>
      <c r="J60" s="77"/>
      <c r="K60" s="77"/>
      <c r="L60" s="90"/>
      <c r="M60" s="12"/>
    </row>
    <row r="61" spans="2:13" ht="15" customHeight="1" thickBot="1">
      <c r="B61" s="24"/>
      <c r="C61" s="25"/>
      <c r="D61" s="25"/>
      <c r="E61" s="25"/>
      <c r="F61" s="25"/>
      <c r="G61" s="94"/>
      <c r="H61" s="95"/>
      <c r="I61" s="81"/>
      <c r="J61" s="81"/>
      <c r="K61" s="96"/>
      <c r="L61" s="95"/>
      <c r="M61" s="28"/>
    </row>
    <row r="62" spans="2:13" ht="48.75" customHeight="1">
      <c r="G62" s="82"/>
      <c r="H62" s="77"/>
      <c r="I62" s="78"/>
      <c r="J62" s="77"/>
      <c r="K62" s="78"/>
      <c r="L62" s="77"/>
    </row>
    <row r="63" spans="2:13" ht="48.75" customHeight="1">
      <c r="G63" s="82"/>
      <c r="H63" s="77"/>
      <c r="I63" s="78"/>
      <c r="J63" s="77"/>
      <c r="K63" s="78"/>
      <c r="L63" s="77"/>
    </row>
  </sheetData>
  <sheetProtection algorithmName="SHA-512" hashValue="Y66QZQAOkOaexwLoLNogGUthzqnOTnfYgmi0Sq5bPUHrbt91oHOQrp1LOyfKaG10z5++WvY/uRTuE/U0xLakiw==" saltValue="wVl9N2x4NzgCjOsoUYxX/A==" spinCount="100000" sheet="1" formatRows="0" insertColumns="0" insertRows="0" deleteColumns="0" deleteRows="0"/>
  <mergeCells count="8">
    <mergeCell ref="I48:L48"/>
    <mergeCell ref="I49:L49"/>
    <mergeCell ref="B1:M1"/>
    <mergeCell ref="E3:G3"/>
    <mergeCell ref="H3:I3"/>
    <mergeCell ref="E4:G4"/>
    <mergeCell ref="H4:I4"/>
    <mergeCell ref="I47:L47"/>
  </mergeCells>
  <phoneticPr fontId="4"/>
  <dataValidations count="4">
    <dataValidation type="list" allowBlank="1" showInputMessage="1" showErrorMessage="1" sqref="G48:G49" xr:uid="{CEF66673-9E0A-4395-B2CD-103EB8ACD3EC}">
      <formula1>$F$12:$F$14</formula1>
    </dataValidation>
    <dataValidation type="list" allowBlank="1" showInputMessage="1" showErrorMessage="1" sqref="G37:G41 G23:G34" xr:uid="{F9B5BD4E-5157-43E6-B2C0-5274A5524F4B}">
      <formula1>$F$7:$F$10</formula1>
    </dataValidation>
    <dataValidation type="list" allowBlank="1" showInputMessage="1" showErrorMessage="1" sqref="E35" xr:uid="{ADB40FCF-4451-4417-8BD6-3C0B30CB6A4C}">
      <formula1>$E$7:$E$13</formula1>
    </dataValidation>
    <dataValidation type="list" allowBlank="1" showInputMessage="1" showErrorMessage="1" sqref="E23:E34" xr:uid="{3A11003B-F8EC-4E30-B19C-50B740BA1599}">
      <formula1>$E$7:$E$19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DD0095-E23F-4CF2-AE32-3AEB6BA52B06}">
  <sheetPr>
    <tabColor rgb="FFFF0000"/>
  </sheetPr>
  <dimension ref="B1:T63"/>
  <sheetViews>
    <sheetView zoomScale="59" zoomScaleNormal="59" workbookViewId="0">
      <selection activeCell="B1" sqref="B1:M1"/>
    </sheetView>
  </sheetViews>
  <sheetFormatPr defaultColWidth="13" defaultRowHeight="16"/>
  <cols>
    <col min="1" max="1" width="3.6640625" style="1" customWidth="1"/>
    <col min="2" max="2" width="8.5" style="1" customWidth="1"/>
    <col min="3" max="3" width="4.6640625" style="1" customWidth="1"/>
    <col min="4" max="4" width="29" style="1" bestFit="1" customWidth="1"/>
    <col min="5" max="5" width="25.6640625" style="1" customWidth="1"/>
    <col min="6" max="6" width="48.83203125" style="1" customWidth="1"/>
    <col min="7" max="7" width="20.83203125" style="34" customWidth="1"/>
    <col min="8" max="8" width="18.83203125" style="1" customWidth="1"/>
    <col min="9" max="9" width="18.83203125" style="31" customWidth="1"/>
    <col min="10" max="10" width="24" style="1" customWidth="1"/>
    <col min="11" max="11" width="18.83203125" style="31" customWidth="1"/>
    <col min="12" max="12" width="29.6640625" style="1" customWidth="1"/>
    <col min="13" max="13" width="2.1640625" style="1" customWidth="1"/>
    <col min="14" max="14" width="4.33203125" style="1" customWidth="1"/>
    <col min="15" max="20" width="13.83203125" style="1" customWidth="1"/>
    <col min="21" max="16384" width="13" style="1"/>
  </cols>
  <sheetData>
    <row r="1" spans="2:15" ht="115" customHeight="1" thickBot="1">
      <c r="B1" s="110" t="s">
        <v>0</v>
      </c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</row>
    <row r="2" spans="2:15">
      <c r="B2" s="2"/>
      <c r="C2" s="3"/>
      <c r="D2" s="3"/>
      <c r="E2" s="3"/>
      <c r="F2" s="3"/>
      <c r="G2" s="4"/>
      <c r="H2" s="3"/>
      <c r="I2" s="5"/>
      <c r="J2" s="3"/>
      <c r="K2" s="5"/>
      <c r="L2" s="5"/>
      <c r="M2" s="6"/>
    </row>
    <row r="3" spans="2:15" ht="48.75" customHeight="1">
      <c r="B3" s="7" t="s">
        <v>1</v>
      </c>
      <c r="D3" s="8" t="s">
        <v>2</v>
      </c>
      <c r="E3" s="112" t="s">
        <v>90</v>
      </c>
      <c r="F3" s="113"/>
      <c r="G3" s="114"/>
      <c r="H3" s="115" t="s">
        <v>3</v>
      </c>
      <c r="I3" s="116"/>
      <c r="J3" s="9">
        <v>45222</v>
      </c>
      <c r="K3" s="10" t="s">
        <v>4</v>
      </c>
      <c r="L3" s="11" t="s">
        <v>91</v>
      </c>
      <c r="M3" s="12"/>
    </row>
    <row r="4" spans="2:15" ht="48.75" customHeight="1">
      <c r="B4" s="13"/>
      <c r="D4" s="8" t="s">
        <v>5</v>
      </c>
      <c r="E4" s="112" t="s">
        <v>92</v>
      </c>
      <c r="F4" s="113"/>
      <c r="G4" s="114"/>
      <c r="H4" s="115" t="s">
        <v>6</v>
      </c>
      <c r="I4" s="116"/>
      <c r="J4" s="9">
        <v>45322</v>
      </c>
      <c r="K4" s="14" t="s">
        <v>7</v>
      </c>
      <c r="L4" s="15">
        <v>3000000</v>
      </c>
      <c r="M4" s="12"/>
      <c r="O4" s="16" t="s">
        <v>8</v>
      </c>
    </row>
    <row r="5" spans="2:15" ht="48.5" customHeight="1">
      <c r="B5" s="13"/>
      <c r="D5" s="17"/>
      <c r="E5" s="18"/>
      <c r="F5" s="19"/>
      <c r="G5" s="19"/>
      <c r="H5" s="20"/>
      <c r="I5" s="21"/>
      <c r="J5" s="22"/>
      <c r="K5" s="14" t="s">
        <v>9</v>
      </c>
      <c r="L5" s="23" t="s">
        <v>10</v>
      </c>
      <c r="M5" s="12"/>
      <c r="O5" s="17"/>
    </row>
    <row r="6" spans="2:15" ht="15" customHeight="1" thickBot="1">
      <c r="B6" s="24"/>
      <c r="C6" s="25"/>
      <c r="D6" s="25"/>
      <c r="E6" s="25"/>
      <c r="F6" s="25"/>
      <c r="G6" s="26"/>
      <c r="H6" s="25"/>
      <c r="I6" s="27"/>
      <c r="J6" s="25"/>
      <c r="K6" s="27"/>
      <c r="L6" s="25"/>
      <c r="M6" s="28"/>
    </row>
    <row r="7" spans="2:15" ht="15" hidden="1" customHeight="1">
      <c r="E7" s="29" t="s">
        <v>11</v>
      </c>
      <c r="F7" s="29" t="s">
        <v>12</v>
      </c>
      <c r="G7" s="30"/>
    </row>
    <row r="8" spans="2:15" ht="15" hidden="1" customHeight="1">
      <c r="E8" s="29" t="s">
        <v>13</v>
      </c>
      <c r="F8" s="29" t="s">
        <v>14</v>
      </c>
      <c r="G8" s="32"/>
    </row>
    <row r="9" spans="2:15" ht="15" hidden="1" customHeight="1">
      <c r="E9" s="29" t="s">
        <v>15</v>
      </c>
      <c r="F9" s="29" t="s">
        <v>16</v>
      </c>
      <c r="G9" s="32">
        <f>IF(L4="３分の２",2/3,0.5)</f>
        <v>0.5</v>
      </c>
    </row>
    <row r="10" spans="2:15" ht="15" hidden="1" customHeight="1">
      <c r="E10" s="29" t="s">
        <v>17</v>
      </c>
      <c r="F10" s="29" t="s">
        <v>18</v>
      </c>
      <c r="G10" s="33"/>
    </row>
    <row r="11" spans="2:15" ht="15" hidden="1" customHeight="1">
      <c r="E11" s="29" t="s">
        <v>19</v>
      </c>
      <c r="F11" s="29"/>
      <c r="G11" s="33"/>
    </row>
    <row r="12" spans="2:15" ht="15" hidden="1" customHeight="1">
      <c r="E12" s="29" t="s">
        <v>20</v>
      </c>
      <c r="F12" s="29" t="s">
        <v>12</v>
      </c>
      <c r="G12" s="33"/>
    </row>
    <row r="13" spans="2:15" ht="15" hidden="1" customHeight="1">
      <c r="E13" s="29" t="s">
        <v>21</v>
      </c>
      <c r="F13" s="29" t="s">
        <v>14</v>
      </c>
      <c r="G13" s="33"/>
    </row>
    <row r="14" spans="2:15" ht="15" hidden="1" customHeight="1">
      <c r="E14" s="29" t="s">
        <v>22</v>
      </c>
      <c r="F14" s="29" t="s">
        <v>18</v>
      </c>
      <c r="G14" s="33"/>
    </row>
    <row r="15" spans="2:15" ht="15" hidden="1" customHeight="1">
      <c r="E15" s="29" t="s">
        <v>23</v>
      </c>
      <c r="F15" s="29"/>
      <c r="G15" s="33"/>
    </row>
    <row r="16" spans="2:15" ht="15" hidden="1" customHeight="1">
      <c r="E16" s="29" t="s">
        <v>24</v>
      </c>
      <c r="F16" s="29"/>
      <c r="G16" s="33"/>
    </row>
    <row r="17" spans="2:20" ht="15" hidden="1" customHeight="1">
      <c r="E17" s="29" t="s">
        <v>25</v>
      </c>
      <c r="F17" s="29"/>
      <c r="G17" s="33"/>
    </row>
    <row r="18" spans="2:20" ht="15" hidden="1" customHeight="1">
      <c r="E18" s="29" t="s">
        <v>26</v>
      </c>
      <c r="F18" s="29"/>
      <c r="G18" s="33"/>
    </row>
    <row r="19" spans="2:20" ht="15" hidden="1" customHeight="1">
      <c r="E19" s="29" t="s">
        <v>27</v>
      </c>
      <c r="F19" s="29"/>
      <c r="G19" s="33"/>
    </row>
    <row r="20" spans="2:20" ht="15" customHeight="1" thickBot="1"/>
    <row r="21" spans="2:20" ht="15" customHeight="1">
      <c r="B21" s="2"/>
      <c r="C21" s="3"/>
      <c r="D21" s="3"/>
      <c r="E21" s="3"/>
      <c r="F21" s="3"/>
      <c r="G21" s="4"/>
      <c r="H21" s="3"/>
      <c r="I21" s="5"/>
      <c r="J21" s="3"/>
      <c r="K21" s="5"/>
      <c r="L21" s="3"/>
      <c r="M21" s="6"/>
    </row>
    <row r="22" spans="2:20" ht="48.75" customHeight="1">
      <c r="B22" s="7" t="s">
        <v>28</v>
      </c>
      <c r="C22" s="35" t="s">
        <v>29</v>
      </c>
      <c r="D22" s="36" t="s">
        <v>30</v>
      </c>
      <c r="E22" s="37" t="s">
        <v>31</v>
      </c>
      <c r="F22" s="37" t="s">
        <v>32</v>
      </c>
      <c r="G22" s="38" t="s">
        <v>114</v>
      </c>
      <c r="H22" s="37" t="s">
        <v>33</v>
      </c>
      <c r="I22" s="37" t="s">
        <v>34</v>
      </c>
      <c r="J22" s="37" t="s">
        <v>35</v>
      </c>
      <c r="K22" s="39" t="s">
        <v>36</v>
      </c>
      <c r="L22" s="39" t="s">
        <v>37</v>
      </c>
      <c r="M22" s="12"/>
      <c r="O22" s="40" t="s">
        <v>38</v>
      </c>
      <c r="P22" s="40" t="s">
        <v>39</v>
      </c>
      <c r="Q22" s="41" t="s">
        <v>40</v>
      </c>
      <c r="R22" s="41" t="s">
        <v>41</v>
      </c>
      <c r="S22" s="40" t="s">
        <v>42</v>
      </c>
      <c r="T22" s="40" t="s">
        <v>43</v>
      </c>
    </row>
    <row r="23" spans="2:20" ht="50.5" customHeight="1">
      <c r="B23" s="13"/>
      <c r="C23" s="42">
        <v>1</v>
      </c>
      <c r="D23" s="43" t="s">
        <v>93</v>
      </c>
      <c r="E23" s="44" t="s">
        <v>17</v>
      </c>
      <c r="F23" s="44" t="s">
        <v>94</v>
      </c>
      <c r="G23" s="45" t="s">
        <v>12</v>
      </c>
      <c r="H23" s="46">
        <v>220000</v>
      </c>
      <c r="I23" s="46">
        <v>20000</v>
      </c>
      <c r="J23" s="47" t="s">
        <v>95</v>
      </c>
      <c r="K23" s="46">
        <f>H23-I23</f>
        <v>200000</v>
      </c>
      <c r="L23" s="47"/>
      <c r="M23" s="12"/>
      <c r="O23" s="48">
        <v>45209</v>
      </c>
      <c r="P23" s="48">
        <v>45223</v>
      </c>
      <c r="Q23" s="48">
        <v>45278</v>
      </c>
      <c r="R23" s="48">
        <v>45280</v>
      </c>
      <c r="S23" s="48">
        <v>45285</v>
      </c>
      <c r="T23" s="48">
        <v>45316</v>
      </c>
    </row>
    <row r="24" spans="2:20" ht="50.5" customHeight="1">
      <c r="B24" s="13"/>
      <c r="C24" s="42">
        <v>2</v>
      </c>
      <c r="D24" s="43" t="s">
        <v>96</v>
      </c>
      <c r="E24" s="44" t="s">
        <v>15</v>
      </c>
      <c r="F24" s="44" t="s">
        <v>97</v>
      </c>
      <c r="G24" s="45" t="s">
        <v>12</v>
      </c>
      <c r="H24" s="46">
        <v>550000</v>
      </c>
      <c r="I24" s="46">
        <v>50000</v>
      </c>
      <c r="J24" s="47" t="s">
        <v>95</v>
      </c>
      <c r="K24" s="46">
        <f t="shared" ref="K24:K34" si="0">H24-I24</f>
        <v>500000</v>
      </c>
      <c r="L24" s="47"/>
      <c r="M24" s="12"/>
      <c r="O24" s="48">
        <v>45211</v>
      </c>
      <c r="P24" s="48">
        <v>45223</v>
      </c>
      <c r="Q24" s="48">
        <v>45278</v>
      </c>
      <c r="R24" s="48">
        <v>45280</v>
      </c>
      <c r="S24" s="48">
        <v>45285</v>
      </c>
      <c r="T24" s="48">
        <v>45316</v>
      </c>
    </row>
    <row r="25" spans="2:20" ht="50.5" customHeight="1">
      <c r="B25" s="13"/>
      <c r="C25" s="42">
        <v>3</v>
      </c>
      <c r="D25" s="43" t="s">
        <v>98</v>
      </c>
      <c r="E25" s="44" t="s">
        <v>21</v>
      </c>
      <c r="F25" s="44" t="s">
        <v>99</v>
      </c>
      <c r="G25" s="45" t="s">
        <v>12</v>
      </c>
      <c r="H25" s="46">
        <v>330000</v>
      </c>
      <c r="I25" s="46">
        <v>30000</v>
      </c>
      <c r="J25" s="47" t="s">
        <v>95</v>
      </c>
      <c r="K25" s="46">
        <f t="shared" si="0"/>
        <v>300000</v>
      </c>
      <c r="L25" s="47"/>
      <c r="M25" s="12"/>
      <c r="O25" s="48">
        <v>45211</v>
      </c>
      <c r="P25" s="48">
        <v>45223</v>
      </c>
      <c r="Q25" s="48">
        <v>45278</v>
      </c>
      <c r="R25" s="48">
        <v>45280</v>
      </c>
      <c r="S25" s="48">
        <v>45285</v>
      </c>
      <c r="T25" s="48">
        <v>45316</v>
      </c>
    </row>
    <row r="26" spans="2:20" ht="50.5" customHeight="1">
      <c r="B26" s="13"/>
      <c r="C26" s="42">
        <v>4</v>
      </c>
      <c r="D26" s="43" t="s">
        <v>100</v>
      </c>
      <c r="E26" s="44" t="s">
        <v>19</v>
      </c>
      <c r="F26" s="44" t="s">
        <v>101</v>
      </c>
      <c r="G26" s="45" t="s">
        <v>12</v>
      </c>
      <c r="H26" s="46">
        <v>495000</v>
      </c>
      <c r="I26" s="46">
        <v>45000</v>
      </c>
      <c r="J26" s="47" t="s">
        <v>95</v>
      </c>
      <c r="K26" s="46">
        <f t="shared" si="0"/>
        <v>450000</v>
      </c>
      <c r="L26" s="47"/>
      <c r="M26" s="12"/>
      <c r="O26" s="48">
        <v>45214</v>
      </c>
      <c r="P26" s="48">
        <v>45223</v>
      </c>
      <c r="Q26" s="48">
        <v>45278</v>
      </c>
      <c r="R26" s="48">
        <v>45280</v>
      </c>
      <c r="S26" s="48">
        <v>45285</v>
      </c>
      <c r="T26" s="48">
        <v>45316</v>
      </c>
    </row>
    <row r="27" spans="2:20" ht="50.5" customHeight="1">
      <c r="B27" s="13"/>
      <c r="C27" s="42">
        <v>5</v>
      </c>
      <c r="D27" s="43" t="s">
        <v>102</v>
      </c>
      <c r="E27" s="44" t="s">
        <v>11</v>
      </c>
      <c r="F27" s="44" t="s">
        <v>103</v>
      </c>
      <c r="G27" s="45" t="s">
        <v>12</v>
      </c>
      <c r="H27" s="46">
        <v>275000</v>
      </c>
      <c r="I27" s="46">
        <v>25000</v>
      </c>
      <c r="J27" s="47" t="s">
        <v>95</v>
      </c>
      <c r="K27" s="46">
        <f t="shared" si="0"/>
        <v>250000</v>
      </c>
      <c r="L27" s="47"/>
      <c r="M27" s="12"/>
      <c r="O27" s="48">
        <v>45214</v>
      </c>
      <c r="P27" s="48">
        <v>45224</v>
      </c>
      <c r="Q27" s="48"/>
      <c r="R27" s="48"/>
      <c r="S27" s="48">
        <v>45301</v>
      </c>
      <c r="T27" s="48">
        <v>45316</v>
      </c>
    </row>
    <row r="28" spans="2:20" ht="50.5" customHeight="1">
      <c r="B28" s="13"/>
      <c r="C28" s="42">
        <v>6</v>
      </c>
      <c r="D28" s="43" t="s">
        <v>104</v>
      </c>
      <c r="E28" s="44" t="s">
        <v>11</v>
      </c>
      <c r="F28" s="44" t="s">
        <v>105</v>
      </c>
      <c r="G28" s="45" t="s">
        <v>12</v>
      </c>
      <c r="H28" s="46">
        <v>330000</v>
      </c>
      <c r="I28" s="46">
        <v>30000</v>
      </c>
      <c r="J28" s="47" t="s">
        <v>95</v>
      </c>
      <c r="K28" s="46">
        <f t="shared" si="0"/>
        <v>300000</v>
      </c>
      <c r="L28" s="47"/>
      <c r="M28" s="12"/>
      <c r="O28" s="48">
        <v>45214</v>
      </c>
      <c r="P28" s="48">
        <v>45224</v>
      </c>
      <c r="Q28" s="48">
        <v>45288</v>
      </c>
      <c r="R28" s="48">
        <v>45298</v>
      </c>
      <c r="S28" s="48">
        <v>45301</v>
      </c>
      <c r="T28" s="48">
        <v>45316</v>
      </c>
    </row>
    <row r="29" spans="2:20" ht="50.5" customHeight="1">
      <c r="B29" s="13"/>
      <c r="C29" s="42">
        <v>7</v>
      </c>
      <c r="D29" s="43" t="s">
        <v>106</v>
      </c>
      <c r="E29" s="44" t="s">
        <v>26</v>
      </c>
      <c r="F29" s="44" t="s">
        <v>107</v>
      </c>
      <c r="G29" s="45" t="s">
        <v>12</v>
      </c>
      <c r="H29" s="46">
        <v>660000</v>
      </c>
      <c r="I29" s="46">
        <v>60000</v>
      </c>
      <c r="J29" s="47" t="s">
        <v>95</v>
      </c>
      <c r="K29" s="46">
        <f t="shared" si="0"/>
        <v>600000</v>
      </c>
      <c r="L29" s="47"/>
      <c r="M29" s="12"/>
      <c r="O29" s="48">
        <v>45214</v>
      </c>
      <c r="P29" s="48">
        <v>45224</v>
      </c>
      <c r="Q29" s="48">
        <v>45301</v>
      </c>
      <c r="R29" s="48">
        <v>45303</v>
      </c>
      <c r="S29" s="48">
        <v>45306</v>
      </c>
      <c r="T29" s="48">
        <v>45321</v>
      </c>
    </row>
    <row r="30" spans="2:20" ht="50.5" customHeight="1">
      <c r="B30" s="13"/>
      <c r="C30" s="42">
        <v>8</v>
      </c>
      <c r="D30" s="43"/>
      <c r="E30" s="44"/>
      <c r="F30" s="44"/>
      <c r="G30" s="45"/>
      <c r="H30" s="46"/>
      <c r="I30" s="46"/>
      <c r="J30" s="47"/>
      <c r="K30" s="46">
        <f t="shared" si="0"/>
        <v>0</v>
      </c>
      <c r="L30" s="47"/>
      <c r="M30" s="12"/>
      <c r="O30" s="48"/>
      <c r="P30" s="48"/>
      <c r="Q30" s="48"/>
      <c r="R30" s="48"/>
      <c r="S30" s="48"/>
      <c r="T30" s="48"/>
    </row>
    <row r="31" spans="2:20" ht="50.5" customHeight="1">
      <c r="B31" s="13"/>
      <c r="C31" s="42">
        <v>9</v>
      </c>
      <c r="D31" s="43"/>
      <c r="E31" s="44"/>
      <c r="F31" s="44"/>
      <c r="G31" s="45"/>
      <c r="H31" s="46"/>
      <c r="I31" s="46"/>
      <c r="J31" s="47"/>
      <c r="K31" s="46">
        <f t="shared" si="0"/>
        <v>0</v>
      </c>
      <c r="L31" s="47"/>
      <c r="M31" s="12"/>
      <c r="O31" s="48"/>
      <c r="P31" s="48"/>
      <c r="Q31" s="48"/>
      <c r="R31" s="48"/>
      <c r="S31" s="48"/>
      <c r="T31" s="48"/>
    </row>
    <row r="32" spans="2:20" ht="50.5" customHeight="1">
      <c r="B32" s="13"/>
      <c r="C32" s="42">
        <v>10</v>
      </c>
      <c r="D32" s="43"/>
      <c r="E32" s="44"/>
      <c r="F32" s="44"/>
      <c r="G32" s="45"/>
      <c r="H32" s="46"/>
      <c r="I32" s="46"/>
      <c r="J32" s="47"/>
      <c r="K32" s="46">
        <f t="shared" si="0"/>
        <v>0</v>
      </c>
      <c r="L32" s="47"/>
      <c r="M32" s="12"/>
      <c r="O32" s="48"/>
      <c r="P32" s="48"/>
      <c r="Q32" s="48"/>
      <c r="R32" s="48"/>
      <c r="S32" s="48"/>
      <c r="T32" s="48"/>
    </row>
    <row r="33" spans="2:20" ht="50.5" customHeight="1">
      <c r="B33" s="13"/>
      <c r="C33" s="42"/>
      <c r="D33" s="43"/>
      <c r="E33" s="44"/>
      <c r="F33" s="44"/>
      <c r="G33" s="45"/>
      <c r="H33" s="46"/>
      <c r="I33" s="46"/>
      <c r="J33" s="47"/>
      <c r="K33" s="46">
        <f t="shared" si="0"/>
        <v>0</v>
      </c>
      <c r="L33" s="47"/>
      <c r="M33" s="12"/>
      <c r="O33" s="48"/>
      <c r="P33" s="48"/>
      <c r="Q33" s="48"/>
      <c r="R33" s="48"/>
      <c r="S33" s="48"/>
      <c r="T33" s="48"/>
    </row>
    <row r="34" spans="2:20" ht="50.5" customHeight="1">
      <c r="B34" s="13"/>
      <c r="C34" s="42"/>
      <c r="D34" s="44"/>
      <c r="E34" s="44"/>
      <c r="F34" s="44"/>
      <c r="G34" s="45"/>
      <c r="H34" s="46"/>
      <c r="I34" s="46"/>
      <c r="J34" s="47"/>
      <c r="K34" s="46">
        <f t="shared" si="0"/>
        <v>0</v>
      </c>
      <c r="L34" s="47"/>
      <c r="M34" s="12"/>
      <c r="O34" s="48"/>
      <c r="P34" s="48"/>
      <c r="Q34" s="48"/>
      <c r="R34" s="48"/>
      <c r="S34" s="48"/>
      <c r="T34" s="48"/>
    </row>
    <row r="35" spans="2:20" ht="16.75" customHeight="1">
      <c r="B35" s="13"/>
      <c r="D35" s="49"/>
      <c r="E35" s="49"/>
      <c r="F35" s="49"/>
      <c r="G35" s="50"/>
      <c r="H35" s="51"/>
      <c r="I35" s="51"/>
      <c r="J35" s="52"/>
      <c r="K35" s="52"/>
      <c r="L35" s="52"/>
      <c r="M35" s="12"/>
      <c r="O35" s="53"/>
      <c r="P35" s="53"/>
      <c r="Q35" s="53"/>
      <c r="R35" s="53"/>
      <c r="S35" s="53"/>
      <c r="T35" s="53"/>
    </row>
    <row r="36" spans="2:20" ht="29.5" customHeight="1">
      <c r="B36" s="54"/>
      <c r="C36" s="55" t="s">
        <v>44</v>
      </c>
      <c r="D36" s="49"/>
      <c r="E36" s="49"/>
      <c r="F36" s="56"/>
      <c r="G36" s="57"/>
      <c r="H36" s="58"/>
      <c r="I36" s="58"/>
      <c r="J36" s="59"/>
      <c r="K36" s="59"/>
      <c r="L36" s="59"/>
      <c r="M36" s="12"/>
    </row>
    <row r="37" spans="2:20" ht="50.5" customHeight="1">
      <c r="B37" s="13"/>
      <c r="C37" s="60">
        <v>1</v>
      </c>
      <c r="D37" s="43" t="s">
        <v>108</v>
      </c>
      <c r="E37" s="44" t="s">
        <v>109</v>
      </c>
      <c r="F37" s="43" t="s">
        <v>110</v>
      </c>
      <c r="G37" s="45" t="s">
        <v>12</v>
      </c>
      <c r="H37" s="46">
        <v>20000</v>
      </c>
      <c r="I37" s="46">
        <f t="shared" ref="I37:I41" si="1">H37</f>
        <v>20000</v>
      </c>
      <c r="J37" s="47"/>
      <c r="K37" s="61"/>
      <c r="L37" s="47"/>
      <c r="M37" s="12"/>
    </row>
    <row r="38" spans="2:20" ht="50.5" customHeight="1">
      <c r="B38" s="13"/>
      <c r="C38" s="60">
        <v>2</v>
      </c>
      <c r="D38" s="43"/>
      <c r="E38" s="44"/>
      <c r="F38" s="43"/>
      <c r="G38" s="45"/>
      <c r="H38" s="46"/>
      <c r="I38" s="46">
        <f t="shared" si="1"/>
        <v>0</v>
      </c>
      <c r="J38" s="47"/>
      <c r="K38" s="61"/>
      <c r="L38" s="47"/>
      <c r="M38" s="12"/>
    </row>
    <row r="39" spans="2:20" ht="50.5" customHeight="1">
      <c r="B39" s="13"/>
      <c r="C39" s="60">
        <v>3</v>
      </c>
      <c r="D39" s="43"/>
      <c r="E39" s="44"/>
      <c r="F39" s="43"/>
      <c r="G39" s="45"/>
      <c r="H39" s="46"/>
      <c r="I39" s="46">
        <f t="shared" si="1"/>
        <v>0</v>
      </c>
      <c r="J39" s="47"/>
      <c r="K39" s="61"/>
      <c r="L39" s="47"/>
      <c r="M39" s="12"/>
    </row>
    <row r="40" spans="2:20" ht="50.5" customHeight="1">
      <c r="B40" s="13"/>
      <c r="C40" s="60">
        <v>4</v>
      </c>
      <c r="D40" s="43"/>
      <c r="E40" s="44"/>
      <c r="F40" s="43"/>
      <c r="G40" s="45"/>
      <c r="H40" s="46"/>
      <c r="I40" s="46">
        <f t="shared" si="1"/>
        <v>0</v>
      </c>
      <c r="J40" s="47"/>
      <c r="K40" s="61"/>
      <c r="L40" s="47"/>
      <c r="M40" s="12"/>
    </row>
    <row r="41" spans="2:20" ht="50.5" customHeight="1">
      <c r="B41" s="13"/>
      <c r="C41" s="60"/>
      <c r="D41" s="43"/>
      <c r="E41" s="44"/>
      <c r="F41" s="43"/>
      <c r="G41" s="45"/>
      <c r="H41" s="46"/>
      <c r="I41" s="46">
        <f t="shared" si="1"/>
        <v>0</v>
      </c>
      <c r="J41" s="47"/>
      <c r="K41" s="61"/>
      <c r="L41" s="47"/>
      <c r="M41" s="12"/>
    </row>
    <row r="42" spans="2:20" ht="15" customHeight="1">
      <c r="B42" s="13"/>
      <c r="D42" s="62"/>
      <c r="E42" s="62"/>
      <c r="F42" s="62"/>
      <c r="H42" s="63"/>
      <c r="I42" s="64"/>
      <c r="M42" s="12"/>
    </row>
    <row r="43" spans="2:20" s="17" customFormat="1" ht="48.75" customHeight="1">
      <c r="B43" s="54"/>
      <c r="D43" s="18"/>
      <c r="E43" s="18"/>
      <c r="G43" s="65" t="s">
        <v>45</v>
      </c>
      <c r="H43" s="66">
        <f>SUM(H23:H41)</f>
        <v>2880000</v>
      </c>
      <c r="I43" s="66">
        <f>SUM(I23:I41)</f>
        <v>280000</v>
      </c>
      <c r="J43" s="16" t="s">
        <v>46</v>
      </c>
      <c r="K43" s="67">
        <f>H43-I43</f>
        <v>2600000</v>
      </c>
      <c r="L43" s="16" t="s">
        <v>47</v>
      </c>
      <c r="M43" s="68"/>
    </row>
    <row r="44" spans="2:20" ht="15" customHeight="1" thickBot="1">
      <c r="B44" s="24"/>
      <c r="C44" s="25"/>
      <c r="D44" s="69"/>
      <c r="E44" s="69"/>
      <c r="F44" s="69"/>
      <c r="G44" s="26"/>
      <c r="H44" s="25"/>
      <c r="I44" s="27"/>
      <c r="J44" s="25"/>
      <c r="K44" s="27"/>
      <c r="L44" s="25"/>
      <c r="M44" s="28"/>
    </row>
    <row r="45" spans="2:20" ht="15" customHeight="1" thickBot="1">
      <c r="D45" s="62"/>
      <c r="E45" s="62"/>
      <c r="F45" s="62"/>
    </row>
    <row r="46" spans="2:20" ht="15" customHeight="1">
      <c r="B46" s="2"/>
      <c r="C46" s="3"/>
      <c r="D46" s="70"/>
      <c r="E46" s="70"/>
      <c r="F46" s="70"/>
      <c r="G46" s="4"/>
      <c r="H46" s="3"/>
      <c r="I46" s="5"/>
      <c r="J46" s="3"/>
      <c r="K46" s="5"/>
      <c r="L46" s="3"/>
      <c r="M46" s="6"/>
    </row>
    <row r="47" spans="2:20" ht="48.75" customHeight="1">
      <c r="B47" s="7" t="s">
        <v>48</v>
      </c>
      <c r="C47" s="35" t="s">
        <v>29</v>
      </c>
      <c r="D47" s="71" t="s">
        <v>49</v>
      </c>
      <c r="E47" s="37" t="s">
        <v>113</v>
      </c>
      <c r="F47" s="37" t="s">
        <v>50</v>
      </c>
      <c r="G47" s="38" t="s">
        <v>115</v>
      </c>
      <c r="H47" s="38" t="s">
        <v>51</v>
      </c>
      <c r="I47" s="117" t="s">
        <v>37</v>
      </c>
      <c r="J47" s="118"/>
      <c r="K47" s="118"/>
      <c r="L47" s="119"/>
      <c r="M47" s="12"/>
    </row>
    <row r="48" spans="2:20" ht="48.75" customHeight="1">
      <c r="B48" s="13"/>
      <c r="C48" s="72">
        <v>1</v>
      </c>
      <c r="D48" s="73"/>
      <c r="E48" s="47"/>
      <c r="F48" s="47"/>
      <c r="G48" s="74"/>
      <c r="H48" s="75"/>
      <c r="I48" s="105"/>
      <c r="J48" s="106"/>
      <c r="K48" s="106"/>
      <c r="L48" s="107"/>
      <c r="M48" s="12"/>
    </row>
    <row r="49" spans="2:13" ht="48.75" customHeight="1">
      <c r="B49" s="13"/>
      <c r="C49" s="42"/>
      <c r="D49" s="44"/>
      <c r="E49" s="44"/>
      <c r="F49" s="44"/>
      <c r="G49" s="45"/>
      <c r="H49" s="76"/>
      <c r="I49" s="105"/>
      <c r="J49" s="108"/>
      <c r="K49" s="108"/>
      <c r="L49" s="109"/>
      <c r="M49" s="12"/>
    </row>
    <row r="50" spans="2:13" ht="15" customHeight="1">
      <c r="B50" s="13"/>
      <c r="J50" s="77"/>
      <c r="K50" s="78"/>
      <c r="M50" s="12"/>
    </row>
    <row r="51" spans="2:13" s="17" customFormat="1" ht="48.75" customHeight="1">
      <c r="B51" s="54"/>
      <c r="G51" s="79" t="s">
        <v>52</v>
      </c>
      <c r="H51" s="67">
        <f>SUM(H48:H49)</f>
        <v>0</v>
      </c>
      <c r="J51" s="80"/>
      <c r="K51" s="80"/>
      <c r="M51" s="68"/>
    </row>
    <row r="52" spans="2:13" ht="15" customHeight="1" thickBot="1">
      <c r="B52" s="24"/>
      <c r="C52" s="25"/>
      <c r="D52" s="25"/>
      <c r="E52" s="25"/>
      <c r="F52" s="25"/>
      <c r="G52" s="26"/>
      <c r="H52" s="25"/>
      <c r="I52" s="27"/>
      <c r="J52" s="81"/>
      <c r="K52" s="81"/>
      <c r="L52" s="25"/>
      <c r="M52" s="28"/>
    </row>
    <row r="53" spans="2:13" ht="15" customHeight="1" thickBot="1">
      <c r="G53" s="82"/>
      <c r="H53" s="77"/>
      <c r="I53" s="78"/>
      <c r="J53" s="77"/>
      <c r="K53" s="78"/>
      <c r="L53" s="77"/>
    </row>
    <row r="54" spans="2:13" ht="15" customHeight="1">
      <c r="B54" s="2"/>
      <c r="C54" s="3"/>
      <c r="D54" s="3"/>
      <c r="E54" s="3"/>
      <c r="F54" s="3"/>
      <c r="G54" s="83"/>
      <c r="H54" s="83"/>
      <c r="I54" s="84"/>
      <c r="J54" s="84"/>
      <c r="K54" s="85"/>
      <c r="L54" s="85"/>
      <c r="M54" s="6"/>
    </row>
    <row r="55" spans="2:13" ht="48.75" customHeight="1">
      <c r="B55" s="7" t="s">
        <v>53</v>
      </c>
      <c r="C55" s="86" t="s">
        <v>54</v>
      </c>
      <c r="D55" s="87" t="s">
        <v>55</v>
      </c>
      <c r="E55" s="88">
        <f>E58-E57-E56</f>
        <v>1580000</v>
      </c>
      <c r="F55" s="89" t="s">
        <v>56</v>
      </c>
      <c r="G55" s="77"/>
      <c r="H55" s="90"/>
      <c r="I55" s="91"/>
      <c r="J55" s="77"/>
      <c r="K55" s="77"/>
      <c r="L55" s="90"/>
      <c r="M55" s="12"/>
    </row>
    <row r="56" spans="2:13" ht="48.75" customHeight="1">
      <c r="B56" s="13"/>
      <c r="C56" s="86" t="s">
        <v>57</v>
      </c>
      <c r="D56" s="87" t="s">
        <v>58</v>
      </c>
      <c r="E56" s="88">
        <f>ROUNDDOWN(E59/2, -3)</f>
        <v>1300000</v>
      </c>
      <c r="F56" s="89" t="s">
        <v>59</v>
      </c>
      <c r="G56" s="77"/>
      <c r="H56" s="90"/>
      <c r="I56" s="91"/>
      <c r="J56" s="77"/>
      <c r="K56" s="77"/>
      <c r="L56" s="90"/>
      <c r="M56" s="12"/>
    </row>
    <row r="57" spans="2:13" ht="48.75" customHeight="1">
      <c r="B57" s="13"/>
      <c r="C57" s="86" t="s">
        <v>60</v>
      </c>
      <c r="D57" s="87" t="s">
        <v>61</v>
      </c>
      <c r="E57" s="88">
        <f>H51</f>
        <v>0</v>
      </c>
      <c r="F57" s="89" t="s">
        <v>56</v>
      </c>
      <c r="G57" s="77"/>
      <c r="H57" s="90"/>
      <c r="I57" s="91"/>
      <c r="J57" s="77"/>
      <c r="K57" s="77"/>
      <c r="L57" s="90"/>
      <c r="M57" s="12"/>
    </row>
    <row r="58" spans="2:13" ht="48.75" customHeight="1">
      <c r="B58" s="13"/>
      <c r="C58" s="86" t="s">
        <v>62</v>
      </c>
      <c r="D58" s="87" t="s">
        <v>63</v>
      </c>
      <c r="E58" s="88">
        <f>H43</f>
        <v>2880000</v>
      </c>
      <c r="F58" s="89" t="s">
        <v>56</v>
      </c>
      <c r="G58" s="77"/>
      <c r="H58" s="90"/>
      <c r="I58" s="91"/>
      <c r="J58" s="77"/>
      <c r="K58" s="77"/>
      <c r="L58" s="90"/>
      <c r="M58" s="12"/>
    </row>
    <row r="59" spans="2:13" ht="48.75" customHeight="1">
      <c r="B59" s="13"/>
      <c r="C59" s="86" t="s">
        <v>64</v>
      </c>
      <c r="D59" s="87" t="s">
        <v>65</v>
      </c>
      <c r="E59" s="88">
        <f>K43-E60</f>
        <v>2600000</v>
      </c>
      <c r="F59" s="89" t="s">
        <v>56</v>
      </c>
      <c r="G59" s="77"/>
      <c r="H59" s="90"/>
      <c r="I59" s="91"/>
      <c r="J59" s="77"/>
      <c r="K59" s="77"/>
      <c r="L59" s="90"/>
      <c r="M59" s="12"/>
    </row>
    <row r="60" spans="2:13" ht="48.75" customHeight="1">
      <c r="B60" s="13"/>
      <c r="C60" s="86" t="s">
        <v>66</v>
      </c>
      <c r="D60" s="87" t="s">
        <v>67</v>
      </c>
      <c r="E60" s="88">
        <f>IF(K43&gt;L4,K43-L4,0)</f>
        <v>0</v>
      </c>
      <c r="F60" s="92" t="s">
        <v>68</v>
      </c>
      <c r="G60" s="77"/>
      <c r="H60" s="90"/>
      <c r="I60" s="93"/>
      <c r="J60" s="77"/>
      <c r="K60" s="77"/>
      <c r="L60" s="90"/>
      <c r="M60" s="12"/>
    </row>
    <row r="61" spans="2:13" ht="15" customHeight="1" thickBot="1">
      <c r="B61" s="24"/>
      <c r="C61" s="25"/>
      <c r="D61" s="25"/>
      <c r="E61" s="25"/>
      <c r="F61" s="25"/>
      <c r="G61" s="94"/>
      <c r="H61" s="95"/>
      <c r="I61" s="81"/>
      <c r="J61" s="81"/>
      <c r="K61" s="96"/>
      <c r="L61" s="95"/>
      <c r="M61" s="28"/>
    </row>
    <row r="62" spans="2:13" ht="48.75" customHeight="1">
      <c r="G62" s="82"/>
      <c r="H62" s="77"/>
      <c r="I62" s="78"/>
      <c r="J62" s="77"/>
      <c r="K62" s="78"/>
      <c r="L62" s="77"/>
    </row>
    <row r="63" spans="2:13" ht="48.75" customHeight="1">
      <c r="G63" s="82"/>
      <c r="H63" s="77"/>
      <c r="I63" s="78"/>
      <c r="J63" s="77"/>
      <c r="K63" s="78"/>
      <c r="L63" s="77"/>
    </row>
  </sheetData>
  <sheetProtection algorithmName="SHA-512" hashValue="JzVY3Bq6mUW0zkZzl7aQWcVNw5uBXmml16oW40buhmL6vdHKUIsYDRkgw1AO+xmvUbHF6fYOmLi+TaYlPkADQA==" saltValue="csB572TzOXZHEO+6zlProA==" spinCount="100000" sheet="1" formatRows="0" insertColumns="0" insertRows="0" deleteColumns="0" deleteRows="0"/>
  <mergeCells count="8">
    <mergeCell ref="I48:L48"/>
    <mergeCell ref="I49:L49"/>
    <mergeCell ref="B1:M1"/>
    <mergeCell ref="E3:G3"/>
    <mergeCell ref="H3:I3"/>
    <mergeCell ref="E4:G4"/>
    <mergeCell ref="H4:I4"/>
    <mergeCell ref="I47:L47"/>
  </mergeCells>
  <phoneticPr fontId="4"/>
  <dataValidations count="4">
    <dataValidation type="list" allowBlank="1" showInputMessage="1" showErrorMessage="1" sqref="G48:G49" xr:uid="{6A260C56-90BD-40B0-BDB0-30ABECDE9E8B}">
      <formula1>$F$12:$F$14</formula1>
    </dataValidation>
    <dataValidation type="list" allowBlank="1" showInputMessage="1" showErrorMessage="1" sqref="G37:G41 G23:G34" xr:uid="{77573B6A-C469-472B-A84A-06B83ABE93C7}">
      <formula1>$F$7:$F$10</formula1>
    </dataValidation>
    <dataValidation type="list" allowBlank="1" showInputMessage="1" showErrorMessage="1" sqref="E35" xr:uid="{2646E132-90D2-4CCD-BCC3-158FDFAA225F}">
      <formula1>$E$7:$E$13</formula1>
    </dataValidation>
    <dataValidation type="list" allowBlank="1" showInputMessage="1" showErrorMessage="1" sqref="E23:E34" xr:uid="{61289C88-8739-4D9F-A956-9C20AE6D3AAA}">
      <formula1>$E$7:$E$19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F3ADD6-F138-43E9-8AFC-71464045904C}">
  <dimension ref="A1:K12"/>
  <sheetViews>
    <sheetView workbookViewId="0">
      <selection sqref="A1:A2"/>
    </sheetView>
  </sheetViews>
  <sheetFormatPr defaultColWidth="8.83203125" defaultRowHeight="18"/>
  <cols>
    <col min="1" max="1" width="4.5" style="97" bestFit="1" customWidth="1"/>
    <col min="2" max="2" width="11.6640625" style="97" bestFit="1" customWidth="1"/>
    <col min="3" max="3" width="13.83203125" style="97" bestFit="1" customWidth="1"/>
    <col min="4" max="7" width="7.5" style="97" bestFit="1" customWidth="1"/>
    <col min="8" max="8" width="8.83203125" style="97" customWidth="1"/>
    <col min="9" max="10" width="5.1640625" style="97" customWidth="1"/>
    <col min="11" max="16384" width="8.83203125" style="97"/>
  </cols>
  <sheetData>
    <row r="1" spans="1:11">
      <c r="A1" s="123" t="s">
        <v>70</v>
      </c>
      <c r="B1" s="123" t="s">
        <v>71</v>
      </c>
      <c r="C1" s="123" t="s">
        <v>72</v>
      </c>
      <c r="D1" s="125" t="s">
        <v>73</v>
      </c>
      <c r="E1" s="126"/>
      <c r="F1" s="126"/>
      <c r="G1" s="126"/>
      <c r="H1" s="120" t="s">
        <v>74</v>
      </c>
      <c r="I1" s="120" t="s">
        <v>75</v>
      </c>
      <c r="J1" s="120" t="s">
        <v>76</v>
      </c>
      <c r="K1" s="122" t="s">
        <v>78</v>
      </c>
    </row>
    <row r="2" spans="1:11">
      <c r="A2" s="124"/>
      <c r="B2" s="124"/>
      <c r="C2" s="124"/>
      <c r="D2" s="98" t="s">
        <v>77</v>
      </c>
      <c r="E2" s="98" t="s">
        <v>77</v>
      </c>
      <c r="F2" s="98" t="s">
        <v>77</v>
      </c>
      <c r="G2" s="98" t="s">
        <v>77</v>
      </c>
      <c r="H2" s="121"/>
      <c r="I2" s="121"/>
      <c r="J2" s="121"/>
      <c r="K2" s="122"/>
    </row>
    <row r="3" spans="1:11">
      <c r="A3" s="99">
        <v>1</v>
      </c>
      <c r="B3" s="99"/>
      <c r="C3" s="99"/>
      <c r="D3" s="100"/>
      <c r="E3" s="100"/>
      <c r="F3" s="100"/>
      <c r="G3" s="99"/>
      <c r="H3" s="101"/>
      <c r="I3" s="102"/>
      <c r="J3" s="102"/>
      <c r="K3" s="99"/>
    </row>
    <row r="4" spans="1:11">
      <c r="A4" s="99">
        <v>2</v>
      </c>
      <c r="B4" s="99"/>
      <c r="C4" s="99"/>
      <c r="D4" s="100"/>
      <c r="E4" s="100"/>
      <c r="F4" s="100"/>
      <c r="G4" s="99"/>
      <c r="H4" s="101"/>
      <c r="I4" s="102"/>
      <c r="J4" s="102"/>
      <c r="K4" s="99"/>
    </row>
    <row r="5" spans="1:11">
      <c r="A5" s="99">
        <v>3</v>
      </c>
      <c r="B5" s="99"/>
      <c r="C5" s="99"/>
      <c r="D5" s="100"/>
      <c r="E5" s="100"/>
      <c r="F5" s="100"/>
      <c r="G5" s="99"/>
      <c r="H5" s="101"/>
      <c r="I5" s="102"/>
      <c r="J5" s="102"/>
      <c r="K5" s="99"/>
    </row>
    <row r="6" spans="1:11">
      <c r="A6" s="99">
        <v>4</v>
      </c>
      <c r="B6" s="99"/>
      <c r="C6" s="99"/>
      <c r="D6" s="99"/>
      <c r="E6" s="100"/>
      <c r="F6" s="100"/>
      <c r="G6" s="99"/>
      <c r="H6" s="101"/>
      <c r="I6" s="102"/>
      <c r="J6" s="102"/>
      <c r="K6" s="99"/>
    </row>
    <row r="7" spans="1:11">
      <c r="A7" s="99">
        <v>5</v>
      </c>
      <c r="B7" s="99"/>
      <c r="C7" s="99"/>
      <c r="D7" s="99"/>
      <c r="E7" s="100"/>
      <c r="F7" s="100"/>
      <c r="G7" s="99"/>
      <c r="H7" s="99"/>
      <c r="I7" s="102"/>
      <c r="J7" s="102"/>
      <c r="K7" s="99"/>
    </row>
    <row r="8" spans="1:11">
      <c r="A8" s="99">
        <v>6</v>
      </c>
      <c r="B8" s="99"/>
      <c r="C8" s="99"/>
      <c r="D8" s="99"/>
      <c r="E8" s="100"/>
      <c r="F8" s="100"/>
      <c r="G8" s="99"/>
      <c r="H8" s="99"/>
      <c r="I8" s="102"/>
      <c r="J8" s="102"/>
      <c r="K8" s="99"/>
    </row>
    <row r="9" spans="1:11">
      <c r="A9" s="99">
        <v>7</v>
      </c>
      <c r="B9" s="99"/>
      <c r="C9" s="99"/>
      <c r="D9" s="99"/>
      <c r="E9" s="100"/>
      <c r="F9" s="100"/>
      <c r="G9" s="99"/>
      <c r="H9" s="99"/>
      <c r="I9" s="102"/>
      <c r="J9" s="102"/>
      <c r="K9" s="99"/>
    </row>
    <row r="10" spans="1:11">
      <c r="A10" s="99">
        <v>8</v>
      </c>
      <c r="B10" s="99"/>
      <c r="C10" s="99"/>
      <c r="D10" s="99"/>
      <c r="E10" s="100"/>
      <c r="F10" s="100"/>
      <c r="G10" s="99"/>
      <c r="H10" s="99"/>
      <c r="I10" s="102"/>
      <c r="J10" s="102"/>
      <c r="K10" s="99"/>
    </row>
    <row r="11" spans="1:11">
      <c r="A11" s="99">
        <v>9</v>
      </c>
      <c r="B11" s="99"/>
      <c r="C11" s="99"/>
      <c r="D11" s="99"/>
      <c r="E11" s="100"/>
      <c r="F11" s="100"/>
      <c r="G11" s="99"/>
      <c r="H11" s="99"/>
      <c r="I11" s="102"/>
      <c r="J11" s="102"/>
      <c r="K11" s="99"/>
    </row>
    <row r="12" spans="1:11">
      <c r="A12" s="99">
        <v>10</v>
      </c>
      <c r="B12" s="99"/>
      <c r="C12" s="99"/>
      <c r="D12" s="99"/>
      <c r="E12" s="100"/>
      <c r="F12" s="100"/>
      <c r="G12" s="99"/>
      <c r="H12" s="99"/>
      <c r="I12" s="102"/>
      <c r="J12" s="102"/>
      <c r="K12" s="99"/>
    </row>
  </sheetData>
  <mergeCells count="8">
    <mergeCell ref="J1:J2"/>
    <mergeCell ref="K1:K2"/>
    <mergeCell ref="A1:A2"/>
    <mergeCell ref="B1:B2"/>
    <mergeCell ref="C1:C2"/>
    <mergeCell ref="D1:G1"/>
    <mergeCell ref="H1:H2"/>
    <mergeCell ref="I1:I2"/>
  </mergeCells>
  <phoneticPr fontId="4"/>
  <dataValidations count="1">
    <dataValidation type="list" allowBlank="1" showInputMessage="1" showErrorMessage="1" sqref="I3:J12" xr:uid="{2C8AAEC1-EFEE-4C3B-87B6-682A3340250B}">
      <formula1>"〇,×"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8BB0D6-7644-4F7F-9487-2AA495BA7357}">
  <sheetPr>
    <tabColor rgb="FFFF0000"/>
  </sheetPr>
  <dimension ref="A1:K12"/>
  <sheetViews>
    <sheetView workbookViewId="0">
      <selection activeCell="F25" sqref="F25"/>
    </sheetView>
  </sheetViews>
  <sheetFormatPr defaultColWidth="8.83203125" defaultRowHeight="18"/>
  <cols>
    <col min="1" max="1" width="4.5" style="97" bestFit="1" customWidth="1"/>
    <col min="2" max="2" width="11.6640625" style="97" bestFit="1" customWidth="1"/>
    <col min="3" max="3" width="13.83203125" style="97" bestFit="1" customWidth="1"/>
    <col min="4" max="5" width="16.75" style="97" customWidth="1"/>
    <col min="6" max="7" width="16.25" style="97" customWidth="1"/>
    <col min="8" max="8" width="8.83203125" style="97" customWidth="1"/>
    <col min="9" max="10" width="5.1640625" style="97" customWidth="1"/>
    <col min="11" max="11" width="18.25" style="97" customWidth="1"/>
    <col min="12" max="16384" width="8.83203125" style="97"/>
  </cols>
  <sheetData>
    <row r="1" spans="1:11">
      <c r="A1" s="123" t="s">
        <v>70</v>
      </c>
      <c r="B1" s="123" t="s">
        <v>71</v>
      </c>
      <c r="C1" s="123" t="s">
        <v>72</v>
      </c>
      <c r="D1" s="125" t="s">
        <v>73</v>
      </c>
      <c r="E1" s="126"/>
      <c r="F1" s="126"/>
      <c r="G1" s="126"/>
      <c r="H1" s="120" t="s">
        <v>74</v>
      </c>
      <c r="I1" s="120" t="s">
        <v>75</v>
      </c>
      <c r="J1" s="120" t="s">
        <v>76</v>
      </c>
      <c r="K1" s="122" t="s">
        <v>78</v>
      </c>
    </row>
    <row r="2" spans="1:11">
      <c r="A2" s="124"/>
      <c r="B2" s="124"/>
      <c r="C2" s="124"/>
      <c r="D2" s="98">
        <v>45261</v>
      </c>
      <c r="E2" s="98">
        <v>45262</v>
      </c>
      <c r="F2" s="98">
        <v>45263</v>
      </c>
      <c r="G2" s="98">
        <v>45264</v>
      </c>
      <c r="H2" s="121"/>
      <c r="I2" s="121"/>
      <c r="J2" s="121"/>
      <c r="K2" s="122"/>
    </row>
    <row r="3" spans="1:11" ht="30">
      <c r="A3" s="99">
        <v>1</v>
      </c>
      <c r="B3" s="99" t="s">
        <v>79</v>
      </c>
      <c r="C3" s="99" t="s">
        <v>80</v>
      </c>
      <c r="D3" s="103" t="s">
        <v>82</v>
      </c>
      <c r="E3" s="104" t="s">
        <v>87</v>
      </c>
      <c r="F3" s="104" t="s">
        <v>87</v>
      </c>
      <c r="G3" s="103" t="s">
        <v>112</v>
      </c>
      <c r="H3" s="101">
        <v>45232</v>
      </c>
      <c r="I3" s="102" t="s">
        <v>83</v>
      </c>
      <c r="J3" s="102" t="s">
        <v>84</v>
      </c>
      <c r="K3" s="104" t="s">
        <v>85</v>
      </c>
    </row>
    <row r="4" spans="1:11" ht="30">
      <c r="A4" s="99">
        <v>2</v>
      </c>
      <c r="B4" s="99" t="s">
        <v>79</v>
      </c>
      <c r="C4" s="99" t="s">
        <v>86</v>
      </c>
      <c r="D4" s="103" t="s">
        <v>82</v>
      </c>
      <c r="E4" s="104" t="s">
        <v>87</v>
      </c>
      <c r="F4" s="104" t="s">
        <v>87</v>
      </c>
      <c r="G4" s="103" t="s">
        <v>112</v>
      </c>
      <c r="H4" s="101">
        <v>45232</v>
      </c>
      <c r="I4" s="102" t="s">
        <v>84</v>
      </c>
      <c r="J4" s="102" t="s">
        <v>83</v>
      </c>
      <c r="K4" s="104" t="s">
        <v>85</v>
      </c>
    </row>
    <row r="5" spans="1:11" ht="30">
      <c r="A5" s="99">
        <v>3</v>
      </c>
      <c r="B5" s="99" t="s">
        <v>79</v>
      </c>
      <c r="C5" s="99" t="s">
        <v>89</v>
      </c>
      <c r="D5" s="103" t="s">
        <v>82</v>
      </c>
      <c r="E5" s="104" t="s">
        <v>87</v>
      </c>
      <c r="F5" s="104" t="s">
        <v>87</v>
      </c>
      <c r="G5" s="103" t="s">
        <v>112</v>
      </c>
      <c r="H5" s="101">
        <v>45232</v>
      </c>
      <c r="I5" s="102" t="s">
        <v>83</v>
      </c>
      <c r="J5" s="102" t="s">
        <v>83</v>
      </c>
      <c r="K5" s="99"/>
    </row>
    <row r="6" spans="1:11" ht="30">
      <c r="A6" s="99">
        <v>4</v>
      </c>
      <c r="B6" s="99" t="s">
        <v>79</v>
      </c>
      <c r="C6" s="99" t="s">
        <v>88</v>
      </c>
      <c r="D6" s="103" t="s">
        <v>81</v>
      </c>
      <c r="E6" s="104" t="s">
        <v>87</v>
      </c>
      <c r="F6" s="104" t="s">
        <v>87</v>
      </c>
      <c r="G6" s="103" t="s">
        <v>112</v>
      </c>
      <c r="H6" s="101">
        <v>45232</v>
      </c>
      <c r="I6" s="102" t="s">
        <v>83</v>
      </c>
      <c r="J6" s="102" t="s">
        <v>83</v>
      </c>
      <c r="K6" s="99"/>
    </row>
    <row r="7" spans="1:11">
      <c r="A7" s="99">
        <v>5</v>
      </c>
      <c r="B7" s="99"/>
      <c r="C7" s="99"/>
      <c r="D7" s="104"/>
      <c r="E7" s="103"/>
      <c r="F7" s="103"/>
      <c r="G7" s="104"/>
      <c r="H7" s="99"/>
      <c r="I7" s="102"/>
      <c r="J7" s="102"/>
      <c r="K7" s="99"/>
    </row>
    <row r="8" spans="1:11">
      <c r="A8" s="99">
        <v>6</v>
      </c>
      <c r="B8" s="99"/>
      <c r="C8" s="99"/>
      <c r="D8" s="104"/>
      <c r="E8" s="103"/>
      <c r="F8" s="103"/>
      <c r="G8" s="104"/>
      <c r="H8" s="99"/>
      <c r="I8" s="102"/>
      <c r="J8" s="102"/>
      <c r="K8" s="99"/>
    </row>
    <row r="9" spans="1:11">
      <c r="A9" s="99">
        <v>7</v>
      </c>
      <c r="B9" s="99"/>
      <c r="C9" s="99"/>
      <c r="D9" s="104"/>
      <c r="E9" s="103"/>
      <c r="F9" s="103"/>
      <c r="G9" s="104"/>
      <c r="H9" s="99"/>
      <c r="I9" s="102"/>
      <c r="J9" s="102"/>
      <c r="K9" s="99"/>
    </row>
    <row r="10" spans="1:11">
      <c r="A10" s="99">
        <v>8</v>
      </c>
      <c r="B10" s="99"/>
      <c r="C10" s="99"/>
      <c r="D10" s="104"/>
      <c r="E10" s="103"/>
      <c r="F10" s="103"/>
      <c r="G10" s="104"/>
      <c r="H10" s="99"/>
      <c r="I10" s="102"/>
      <c r="J10" s="102"/>
      <c r="K10" s="99"/>
    </row>
    <row r="11" spans="1:11">
      <c r="A11" s="99">
        <v>9</v>
      </c>
      <c r="B11" s="99"/>
      <c r="C11" s="99"/>
      <c r="D11" s="104"/>
      <c r="E11" s="103"/>
      <c r="F11" s="103"/>
      <c r="G11" s="104"/>
      <c r="H11" s="99"/>
      <c r="I11" s="102"/>
      <c r="J11" s="102"/>
      <c r="K11" s="99"/>
    </row>
    <row r="12" spans="1:11">
      <c r="A12" s="99">
        <v>10</v>
      </c>
      <c r="B12" s="99"/>
      <c r="C12" s="99"/>
      <c r="D12" s="104"/>
      <c r="E12" s="103"/>
      <c r="F12" s="103"/>
      <c r="G12" s="104"/>
      <c r="H12" s="99"/>
      <c r="I12" s="102"/>
      <c r="J12" s="102"/>
      <c r="K12" s="99"/>
    </row>
  </sheetData>
  <mergeCells count="8">
    <mergeCell ref="J1:J2"/>
    <mergeCell ref="K1:K2"/>
    <mergeCell ref="A1:A2"/>
    <mergeCell ref="B1:B2"/>
    <mergeCell ref="C1:C2"/>
    <mergeCell ref="D1:G1"/>
    <mergeCell ref="H1:H2"/>
    <mergeCell ref="I1:I2"/>
  </mergeCells>
  <phoneticPr fontId="4"/>
  <dataValidations count="1">
    <dataValidation type="list" allowBlank="1" showInputMessage="1" showErrorMessage="1" sqref="I3:J12" xr:uid="{542C7257-6ADC-4498-ABD0-C42F7529028D}">
      <formula1>"〇,×"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収支報告書</vt:lpstr>
      <vt:lpstr>収支報告書記入例</vt:lpstr>
      <vt:lpstr>渡航者スケジュール</vt:lpstr>
      <vt:lpstr>渡航者スケジュール記入例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2023-10-30T03:08:45Z</dcterms:created>
  <dcterms:modified xsi:type="dcterms:W3CDTF">2023-11-01T09:21:06Z</dcterms:modified>
</cp:coreProperties>
</file>