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8_{4ED171B8-5EA2-49AE-B775-2149B376F59F}" xr6:coauthVersionLast="47" xr6:coauthVersionMax="47" xr10:uidLastSave="{00000000-0000-0000-0000-000000000000}"/>
  <workbookProtection workbookAlgorithmName="SHA-512" workbookHashValue="9BKZ7X63uTNdTGCVtycfX1ZGtlQrx3RNLSF82lSEt2QApbrF9eI4Yg3MKLdezMlzh/dqszSNWBzf07XHHjlGIA==" workbookSaltValue="nXuerVdpzLFTHwCbgfpHMQ==" workbookSpinCount="100000" lockStructure="1"/>
  <bookViews>
    <workbookView xWindow="-120" yWindow="-120" windowWidth="20730" windowHeight="11160" xr2:uid="{00000000-000D-0000-FFFF-FFFF00000000}"/>
  </bookViews>
  <sheets>
    <sheet name="支出計画書" sheetId="12" r:id="rId1"/>
    <sheet name="（別添）支出計画明細" sheetId="15" r:id="rId2"/>
    <sheet name="支出計画書_記入例" sheetId="16" r:id="rId3"/>
    <sheet name="（別添）支出計画明細_記入例" sheetId="17" r:id="rId4"/>
    <sheet name="非表示_プルダウン一覧" sheetId="14" state="hidden" r:id="rId5"/>
  </sheets>
  <definedNames>
    <definedName name="_xlnm.Print_Area" localSheetId="0">支出計画書!$A$1:$P$42</definedName>
    <definedName name="_xlnm.Print_Area" localSheetId="2">支出計画書_記入例!$A$1:$P$42</definedName>
    <definedName name="_xlnm.Print_Area" localSheetId="4">非表示_プルダウン一覧!$J$1:$AK$164</definedName>
    <definedName name="イベント広告・宣伝費">非表示_プルダウン一覧!$R$2:$R$44</definedName>
    <definedName name="チケット販売関係費_払戻し手数料を含む">非表示_プルダウン一覧!$X$2:$X$13</definedName>
    <definedName name="ライブ配信関係費">非表示_プルダウン一覧!$Z$2:$Z$15</definedName>
    <definedName name="運営スタッフ費">非表示_プルダウン一覧!$W$2:$W$20</definedName>
    <definedName name="運営関係費">非表示_プルダウン一覧!$F$2:$F$7</definedName>
    <definedName name="運搬費">非表示_プルダウン一覧!$O$2:$O$7</definedName>
    <definedName name="映像撮影費">非表示_プルダウン一覧!$AB$2:$AB$3</definedName>
    <definedName name="映像収録費">非表示_プルダウン一覧!$AB$2:$AB$3</definedName>
    <definedName name="映像収録費_動画">非表示_プルダウン一覧!$AD$2:$AD$3</definedName>
    <definedName name="映像制作配信費">非表示_プルダウン一覧!$G$19:$G$26</definedName>
    <definedName name="映像制作配信費_動画">非表示_プルダウン一覧!$G$3:$G$10</definedName>
    <definedName name="映像制作費_動画">非表示_プルダウン一覧!$AE$2:$AE$3</definedName>
    <definedName name="映像編集費_動画">非表示_プルダウン一覧!$AF$2</definedName>
    <definedName name="演出関係費">非表示_プルダウン一覧!$K$2:$K$163</definedName>
    <definedName name="会場関係費">非表示_プルダウン一覧!$E$2:$E$5</definedName>
    <definedName name="会場施設使用料">非表示_プルダウン一覧!$S$2:$S$7</definedName>
    <definedName name="感染予防対策費">非表示_プルダウン一覧!$AA$2:$AA$9</definedName>
    <definedName name="権利使用料">非表示_プルダウン一覧!$L$2:$L$25</definedName>
    <definedName name="権利使用料_動画">非表示_プルダウン一覧!$AI$2:$AI$5</definedName>
    <definedName name="交通費・宿泊費">非表示_プルダウン一覧!$P$2:$P$15</definedName>
    <definedName name="広告・宣伝費_動画">非表示_プルダウン一覧!$AK$2:$AK$4</definedName>
    <definedName name="施設維持費_自社所有の場合の会場のみ">非表示_プルダウン一覧!$U$2:$U$9</definedName>
    <definedName name="字幕・吹替費_動画">非表示_プルダウン一覧!$AG$2:$AG$4</definedName>
    <definedName name="出演関係費">非表示_プルダウン一覧!$C$2</definedName>
    <definedName name="出演関係費_動画">非表示_プルダウン一覧!$G$2</definedName>
    <definedName name="出演料">非表示_プルダウン一覧!$J$2:$J$33</definedName>
    <definedName name="出演料_動画">非表示_プルダウン一覧!$AC$2</definedName>
    <definedName name="制作関係費">非表示_プルダウン一覧!$D$2:$D$9</definedName>
    <definedName name="配信費_動画">非表示_プルダウン一覧!$AJ$2:$AJ$3</definedName>
    <definedName name="付帯設備費">非表示_プルダウン一覧!$T$2:$T$19</definedName>
    <definedName name="舞台スタッフ費用">非表示_プルダウン一覧!$N$2:$N$56</definedName>
    <definedName name="舞台制作費">非表示_プルダウン一覧!$M$2:$M$83</definedName>
    <definedName name="保険料">非表示_プルダウン一覧!$Q$2:$Q$4</definedName>
    <definedName name="翻訳費_動画">非表示_プルダウン一覧!$AG$2:$AG$4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0" i="17" l="1"/>
  <c r="I62" i="17" s="1"/>
  <c r="P13" i="17"/>
  <c r="N18" i="17" s="1"/>
  <c r="N13" i="17"/>
  <c r="N17" i="17" s="1"/>
  <c r="P12" i="17"/>
  <c r="N12" i="17"/>
  <c r="P11" i="17"/>
  <c r="N11" i="17"/>
  <c r="N16" i="17" s="1"/>
  <c r="G29" i="16"/>
  <c r="T23" i="16"/>
  <c r="R23" i="16"/>
  <c r="G21" i="16"/>
  <c r="E36" i="16" s="1"/>
  <c r="L36" i="16" s="1"/>
  <c r="L40" i="16" s="1"/>
  <c r="T11" i="16"/>
  <c r="R11" i="16"/>
  <c r="T10" i="16"/>
  <c r="R10" i="16"/>
  <c r="I61" i="15" l="1"/>
  <c r="R10" i="12"/>
  <c r="P13" i="15" l="1"/>
  <c r="N18" i="15" s="1"/>
  <c r="N13" i="15"/>
  <c r="N17" i="15" s="1"/>
  <c r="P12" i="15"/>
  <c r="N12" i="15"/>
  <c r="P11" i="15"/>
  <c r="N11" i="15"/>
  <c r="T23" i="12"/>
  <c r="R23" i="12"/>
  <c r="N16" i="15" l="1"/>
  <c r="G21" i="12"/>
  <c r="G29" i="12"/>
  <c r="E36" i="12" l="1"/>
  <c r="L36" i="12" s="1"/>
  <c r="L40" i="12" s="1"/>
  <c r="T11" i="12"/>
  <c r="T10" i="12"/>
  <c r="R11" i="12"/>
</calcChain>
</file>

<file path=xl/sharedStrings.xml><?xml version="1.0" encoding="utf-8"?>
<sst xmlns="http://schemas.openxmlformats.org/spreadsheetml/2006/main" count="934" uniqueCount="677">
  <si>
    <t>事業者名</t>
    <rPh sb="0" eb="4">
      <t>ジギョウシャメイ</t>
    </rPh>
    <phoneticPr fontId="2"/>
  </si>
  <si>
    <t>公演回数</t>
    <rPh sb="0" eb="2">
      <t>コウエン</t>
    </rPh>
    <rPh sb="2" eb="4">
      <t>カイスウ</t>
    </rPh>
    <phoneticPr fontId="2"/>
  </si>
  <si>
    <t>事業管理番号</t>
    <phoneticPr fontId="2"/>
  </si>
  <si>
    <t>公演名</t>
    <rPh sb="0" eb="3">
      <t>コウエn</t>
    </rPh>
    <phoneticPr fontId="2"/>
  </si>
  <si>
    <t>【キャンセル費用】</t>
    <rPh sb="6" eb="8">
      <t>ヒヨウ</t>
    </rPh>
    <phoneticPr fontId="21"/>
  </si>
  <si>
    <t>※事務局確認用ですので、ご入力いただく必要はございません</t>
    <phoneticPr fontId="21"/>
  </si>
  <si>
    <t>NO</t>
    <phoneticPr fontId="3"/>
  </si>
  <si>
    <t>支払先名称</t>
    <rPh sb="0" eb="3">
      <t>シハライサキ</t>
    </rPh>
    <rPh sb="3" eb="5">
      <t>メイショウ</t>
    </rPh>
    <phoneticPr fontId="3"/>
  </si>
  <si>
    <t>費用種別
(※プルダウンから選択)</t>
    <rPh sb="0" eb="4">
      <t>ヒヨウシュベツ</t>
    </rPh>
    <phoneticPr fontId="2"/>
  </si>
  <si>
    <t>主な経費内容</t>
    <rPh sb="0" eb="1">
      <t>オモナケイヒ</t>
    </rPh>
    <rPh sb="4" eb="6">
      <t>ナイヨウ</t>
    </rPh>
    <phoneticPr fontId="3"/>
  </si>
  <si>
    <t>予定額</t>
    <rPh sb="0" eb="3">
      <t>ヨテイガク</t>
    </rPh>
    <phoneticPr fontId="2"/>
  </si>
  <si>
    <t>備考</t>
    <rPh sb="0" eb="2">
      <t>ビコウ</t>
    </rPh>
    <phoneticPr fontId="3"/>
  </si>
  <si>
    <t>■費用種別ごとの合計値（キャンセル費用）</t>
    <rPh sb="17" eb="19">
      <t>ヒヨウ</t>
    </rPh>
    <phoneticPr fontId="21"/>
  </si>
  <si>
    <t>出演関係費</t>
    <phoneticPr fontId="21"/>
  </si>
  <si>
    <t>制作関係費</t>
    <phoneticPr fontId="21"/>
  </si>
  <si>
    <t>会場関係費</t>
    <phoneticPr fontId="21"/>
  </si>
  <si>
    <t>運営関係費</t>
    <phoneticPr fontId="21"/>
  </si>
  <si>
    <t>（Ａ）キャンセル費用における補助希望対象総経費→</t>
    <rPh sb="8" eb="10">
      <t>ヒヨウ</t>
    </rPh>
    <rPh sb="14" eb="16">
      <t>ホジョ</t>
    </rPh>
    <rPh sb="16" eb="18">
      <t>キボウ</t>
    </rPh>
    <rPh sb="18" eb="20">
      <t>タイショウ</t>
    </rPh>
    <rPh sb="20" eb="21">
      <t>ソウ</t>
    </rPh>
    <phoneticPr fontId="2"/>
  </si>
  <si>
    <t>【動画の制作・配信に関する費用】</t>
    <rPh sb="1" eb="3">
      <t>ドウガ</t>
    </rPh>
    <rPh sb="4" eb="6">
      <t>セイサク</t>
    </rPh>
    <rPh sb="7" eb="9">
      <t>ハイシン</t>
    </rPh>
    <rPh sb="10" eb="11">
      <t>カカ</t>
    </rPh>
    <rPh sb="13" eb="15">
      <t>ヒヨウ</t>
    </rPh>
    <rPh sb="15" eb="16">
      <t>ケイヒ</t>
    </rPh>
    <phoneticPr fontId="21"/>
  </si>
  <si>
    <t>■費用種別ごとの合計値（動画費用）</t>
    <rPh sb="12" eb="14">
      <t>ドウガ</t>
    </rPh>
    <rPh sb="14" eb="16">
      <t>ヒヨウ</t>
    </rPh>
    <phoneticPr fontId="21"/>
  </si>
  <si>
    <t>映像制作配信費</t>
    <rPh sb="0" eb="2">
      <t>エイゾウ</t>
    </rPh>
    <rPh sb="2" eb="4">
      <t>セイサク</t>
    </rPh>
    <rPh sb="4" eb="6">
      <t>ハイシン</t>
    </rPh>
    <rPh sb="6" eb="7">
      <t>ヒ</t>
    </rPh>
    <phoneticPr fontId="2"/>
  </si>
  <si>
    <t>（B）動画の制作・配信に関する費用における補助希望対象総経費→</t>
    <rPh sb="3" eb="5">
      <t>ドウガ</t>
    </rPh>
    <rPh sb="6" eb="8">
      <t>セイサク</t>
    </rPh>
    <rPh sb="9" eb="11">
      <t>ハイシン</t>
    </rPh>
    <rPh sb="12" eb="13">
      <t>カン</t>
    </rPh>
    <rPh sb="15" eb="17">
      <t>ヒヨウ</t>
    </rPh>
    <rPh sb="21" eb="23">
      <t>ホジョ</t>
    </rPh>
    <rPh sb="23" eb="25">
      <t>キボウ</t>
    </rPh>
    <rPh sb="25" eb="27">
      <t>タイショウ</t>
    </rPh>
    <phoneticPr fontId="2"/>
  </si>
  <si>
    <t>入場料等</t>
    <rPh sb="0" eb="2">
      <t>ニュウジョウ</t>
    </rPh>
    <rPh sb="2" eb="3">
      <t>シュッテンリョウ</t>
    </rPh>
    <rPh sb="3" eb="4">
      <t>ナド</t>
    </rPh>
    <phoneticPr fontId="2"/>
  </si>
  <si>
    <t>補助希望対象（総額）
経費（A+B）</t>
    <rPh sb="0" eb="6">
      <t>ホジョタイショウ</t>
    </rPh>
    <rPh sb="7" eb="9">
      <t>ソウガク</t>
    </rPh>
    <rPh sb="11" eb="13">
      <t>ソウケイヒ</t>
    </rPh>
    <phoneticPr fontId="2"/>
  </si>
  <si>
    <t>自動計算</t>
    <rPh sb="0" eb="4">
      <t>ジドウケイサｎ</t>
    </rPh>
    <phoneticPr fontId="2"/>
  </si>
  <si>
    <t>補助希望対象
経費(1公演あたり)</t>
    <rPh sb="0" eb="6">
      <t>ホジョタイショウ</t>
    </rPh>
    <rPh sb="7" eb="9">
      <t>ソウケイヒ</t>
    </rPh>
    <rPh sb="11" eb="13">
      <t>コウエン</t>
    </rPh>
    <phoneticPr fontId="2"/>
  </si>
  <si>
    <t>その他</t>
    <phoneticPr fontId="2"/>
  </si>
  <si>
    <t>会場名</t>
    <rPh sb="0" eb="2">
      <t>カイジョウ</t>
    </rPh>
    <rPh sb="2" eb="3">
      <t>メイ</t>
    </rPh>
    <phoneticPr fontId="2"/>
  </si>
  <si>
    <t>キャンセル費用と動画の制作・配信に関する費用における全公演分の費用</t>
    <rPh sb="5" eb="7">
      <t>ヒヨウ</t>
    </rPh>
    <rPh sb="8" eb="10">
      <t>ドウガ</t>
    </rPh>
    <rPh sb="11" eb="13">
      <t>セイサク</t>
    </rPh>
    <rPh sb="14" eb="16">
      <t>ハイシン</t>
    </rPh>
    <rPh sb="17" eb="18">
      <t>カン</t>
    </rPh>
    <rPh sb="20" eb="22">
      <t>ヒヨウ</t>
    </rPh>
    <rPh sb="26" eb="27">
      <t>ゼン</t>
    </rPh>
    <rPh sb="27" eb="29">
      <t>コウエン</t>
    </rPh>
    <rPh sb="29" eb="30">
      <t>ブン</t>
    </rPh>
    <rPh sb="31" eb="33">
      <t>ヒヨウ</t>
    </rPh>
    <phoneticPr fontId="2"/>
  </si>
  <si>
    <t>【固定費用に関する費用】</t>
    <rPh sb="1" eb="4">
      <t>コテイヒ</t>
    </rPh>
    <rPh sb="4" eb="5">
      <t>ヨウ</t>
    </rPh>
    <rPh sb="6" eb="7">
      <t>カカ</t>
    </rPh>
    <rPh sb="9" eb="11">
      <t>ヒヨウ</t>
    </rPh>
    <rPh sb="11" eb="12">
      <t>ケイヒ</t>
    </rPh>
    <phoneticPr fontId="21"/>
  </si>
  <si>
    <t>←「補助対象経費（固定費）の計算書」の「希望申請額（固定費）」を転記</t>
    <rPh sb="2" eb="4">
      <t>ホジョ</t>
    </rPh>
    <rPh sb="4" eb="6">
      <t>タイショウ</t>
    </rPh>
    <rPh sb="6" eb="8">
      <t>ケイヒ</t>
    </rPh>
    <rPh sb="9" eb="12">
      <t>コテイヒ</t>
    </rPh>
    <rPh sb="14" eb="17">
      <t>ケイサンショ</t>
    </rPh>
    <rPh sb="20" eb="22">
      <t>キボウ</t>
    </rPh>
    <rPh sb="22" eb="25">
      <t>シンセイガク</t>
    </rPh>
    <rPh sb="26" eb="29">
      <t>コテイヒ</t>
    </rPh>
    <rPh sb="32" eb="34">
      <t>テンキ</t>
    </rPh>
    <phoneticPr fontId="2"/>
  </si>
  <si>
    <t>（C）固定費用における補助希望申請額</t>
    <phoneticPr fontId="2"/>
  </si>
  <si>
    <t>（D)キャンセル費用と動画の制作・配信に関する費用における1公演当たりの費用</t>
    <rPh sb="30" eb="32">
      <t>コウエン</t>
    </rPh>
    <rPh sb="32" eb="33">
      <t>ア</t>
    </rPh>
    <rPh sb="36" eb="38">
      <t>ヒヨウ</t>
    </rPh>
    <phoneticPr fontId="2"/>
  </si>
  <si>
    <t>大項目</t>
    <rPh sb="0" eb="3">
      <t>ダイコウモク</t>
    </rPh>
    <phoneticPr fontId="21"/>
  </si>
  <si>
    <t>動画の制作・配信に関する費用</t>
    <rPh sb="0" eb="2">
      <t>ドウガ</t>
    </rPh>
    <rPh sb="3" eb="5">
      <t>セイサク</t>
    </rPh>
    <rPh sb="6" eb="8">
      <t>ハイシン</t>
    </rPh>
    <rPh sb="9" eb="10">
      <t>カン</t>
    </rPh>
    <rPh sb="12" eb="14">
      <t>ヒヨウ</t>
    </rPh>
    <phoneticPr fontId="21"/>
  </si>
  <si>
    <t>申請・報告に関する費用</t>
    <phoneticPr fontId="21"/>
  </si>
  <si>
    <t>出演料</t>
  </si>
  <si>
    <t>演出関係費</t>
  </si>
  <si>
    <t>権利使用料</t>
    <phoneticPr fontId="21"/>
  </si>
  <si>
    <t>舞台制作費</t>
  </si>
  <si>
    <t>舞台スタッフ費用</t>
  </si>
  <si>
    <t>運搬費</t>
  </si>
  <si>
    <t>交通費・宿泊費</t>
  </si>
  <si>
    <t>保険料</t>
  </si>
  <si>
    <t>イベント広告・宣伝費</t>
    <phoneticPr fontId="21"/>
  </si>
  <si>
    <t>会場施設使用料</t>
    <phoneticPr fontId="21"/>
  </si>
  <si>
    <t>付帯設備費</t>
  </si>
  <si>
    <t>施設維持費‗自社所有の場合の会場のみ</t>
    <phoneticPr fontId="21"/>
  </si>
  <si>
    <t>減価償却・固定資産税相当批評‗自社所有の場合の会場のみ</t>
    <phoneticPr fontId="21"/>
  </si>
  <si>
    <t>運営スタッフ費</t>
  </si>
  <si>
    <t>チケット販売関係費‗払戻し手数料を含む</t>
    <phoneticPr fontId="21"/>
  </si>
  <si>
    <t>光熱水料</t>
  </si>
  <si>
    <t>感染予防対策費</t>
  </si>
  <si>
    <t>映像収録費</t>
    <rPh sb="2" eb="4">
      <t>シュウロク</t>
    </rPh>
    <rPh sb="4" eb="5">
      <t>ヒ</t>
    </rPh>
    <phoneticPr fontId="21"/>
  </si>
  <si>
    <t>出演料</t>
    <rPh sb="0" eb="3">
      <t>シュツエンリョウ</t>
    </rPh>
    <phoneticPr fontId="21"/>
  </si>
  <si>
    <t>映像収録費</t>
    <rPh sb="2" eb="4">
      <t>シュウロク</t>
    </rPh>
    <phoneticPr fontId="21"/>
  </si>
  <si>
    <t>映像制作費</t>
    <rPh sb="0" eb="5">
      <t>エイゾウセイサクヒ</t>
    </rPh>
    <phoneticPr fontId="21"/>
  </si>
  <si>
    <t>映像編集費</t>
    <rPh sb="0" eb="5">
      <t>エイゾウヘンシュウヒ</t>
    </rPh>
    <phoneticPr fontId="21"/>
  </si>
  <si>
    <t>翻訳費</t>
  </si>
  <si>
    <t>字幕・吹替費</t>
  </si>
  <si>
    <t>権利使用</t>
  </si>
  <si>
    <t>配信費</t>
  </si>
  <si>
    <t>広告・宣伝費</t>
  </si>
  <si>
    <t>会場施設使用料</t>
  </si>
  <si>
    <t>（クラシック）ソリスト料</t>
  </si>
  <si>
    <t>（クラシック）コレベティ料</t>
  </si>
  <si>
    <t>（演劇）〇〇料／〇〇使用料／〇〇プラン使用料（〇〇＝演出、振付、美術、照明、音響、映像、衣裳、ヘアメイク等）</t>
  </si>
  <si>
    <t>（クラシック）かつら費</t>
  </si>
  <si>
    <t>（クラシック）オーディション経費（スタッフ費）</t>
  </si>
  <si>
    <t>（演劇）トランスポート（TP費）</t>
  </si>
  <si>
    <t>（演劇）引雑用（指定宿泊先以外への宿泊の場合の補助費）</t>
  </si>
  <si>
    <t>（演劇）傷害保険料</t>
  </si>
  <si>
    <t>（演劇）〇〇修正処理費／レタッチ費</t>
  </si>
  <si>
    <t>（演劇）スタジオ使用料</t>
  </si>
  <si>
    <t>（演劇）ガス使用料</t>
  </si>
  <si>
    <t>（演劇）AEDパッケージサービス</t>
  </si>
  <si>
    <t>（演劇）コールセンター業務費用</t>
  </si>
  <si>
    <t xml:space="preserve">（演劇）チケット手数料 </t>
  </si>
  <si>
    <t>（演劇）システム利用料</t>
  </si>
  <si>
    <t xml:space="preserve">（演劇）マスク代、消毒液代、フェイスガード、フェイスシールド </t>
    <rPh sb="1" eb="3">
      <t>エンゲキ</t>
    </rPh>
    <phoneticPr fontId="21"/>
  </si>
  <si>
    <t>（共通）撮影収録費</t>
    <rPh sb="1" eb="3">
      <t>キョウツウ</t>
    </rPh>
    <rPh sb="4" eb="6">
      <t>サツエイ</t>
    </rPh>
    <rPh sb="6" eb="8">
      <t>シュウロク</t>
    </rPh>
    <phoneticPr fontId="21"/>
  </si>
  <si>
    <t>（共通）PR動画用映像収録費</t>
    <rPh sb="1" eb="3">
      <t>キョウツウ</t>
    </rPh>
    <rPh sb="6" eb="8">
      <t>ドウガ</t>
    </rPh>
    <rPh sb="8" eb="9">
      <t>ヨウ</t>
    </rPh>
    <rPh sb="11" eb="13">
      <t>シュウロク</t>
    </rPh>
    <phoneticPr fontId="21"/>
  </si>
  <si>
    <t>（共通）PR動画用映像制作費</t>
    <rPh sb="6" eb="9">
      <t>ドウガヨウ</t>
    </rPh>
    <phoneticPr fontId="21"/>
  </si>
  <si>
    <t>（共通）PR動画用映像編集費</t>
    <rPh sb="6" eb="9">
      <t>ドウガヨウ</t>
    </rPh>
    <phoneticPr fontId="21"/>
  </si>
  <si>
    <t>（共通）翻訳料</t>
  </si>
  <si>
    <t>（共通）字幕映像制作費</t>
  </si>
  <si>
    <t>（共通）原作料</t>
  </si>
  <si>
    <t>（共通）通信費(動画配信のため）</t>
  </si>
  <si>
    <t>（共通）広告宣伝費（宣伝デザイン料）</t>
  </si>
  <si>
    <t>その他</t>
    <rPh sb="2" eb="3">
      <t>タ</t>
    </rPh>
    <phoneticPr fontId="21"/>
  </si>
  <si>
    <t>（クラシック）演奏料</t>
  </si>
  <si>
    <t>（クラシック）プロデューサー料</t>
  </si>
  <si>
    <t>（演劇）演奏使用料</t>
  </si>
  <si>
    <t>（クラシック）衣装費</t>
  </si>
  <si>
    <t>（クラシック）舞台スタッフ費</t>
  </si>
  <si>
    <t>（演劇）運搬費／発送費／運送費</t>
  </si>
  <si>
    <t>（演劇）海外スタッフの宿泊費（隔離期間の宿泊費含む）</t>
  </si>
  <si>
    <t>（演劇）動産保険</t>
  </si>
  <si>
    <t>（演劇）DM（ダイレクトメール）発送費</t>
  </si>
  <si>
    <t>（演劇）稽古場使用料</t>
  </si>
  <si>
    <t>（演劇）コピー料</t>
  </si>
  <si>
    <t>（演劇）機械警備業務費</t>
  </si>
  <si>
    <t>（演劇）チケット販売スタッフ費</t>
  </si>
  <si>
    <t>（演劇）専用ダイヤル費用(チケット関係販売費）</t>
  </si>
  <si>
    <t>（演劇）ライブ配信許諾料（出演料）</t>
  </si>
  <si>
    <t>（演劇）PCR検査キット代</t>
    <phoneticPr fontId="21"/>
  </si>
  <si>
    <t>（共通）収録人件費</t>
    <rPh sb="1" eb="3">
      <t>キョウツウ</t>
    </rPh>
    <rPh sb="4" eb="6">
      <t>シュウロク</t>
    </rPh>
    <rPh sb="6" eb="8">
      <t>ジンケン</t>
    </rPh>
    <phoneticPr fontId="21"/>
  </si>
  <si>
    <t>（共通）PR動画用映像収録機材費（配信に関する費用）</t>
    <rPh sb="6" eb="9">
      <t>ドウガヨウ</t>
    </rPh>
    <rPh sb="11" eb="13">
      <t>シュウロク</t>
    </rPh>
    <phoneticPr fontId="21"/>
  </si>
  <si>
    <t>（共通）PR動画用映像機材費</t>
    <rPh sb="6" eb="9">
      <t>ドウガヨウ</t>
    </rPh>
    <phoneticPr fontId="21"/>
  </si>
  <si>
    <t>（共通）字幕原稿翻訳料</t>
  </si>
  <si>
    <t>（共通）字幕入れ費用</t>
  </si>
  <si>
    <t>（共通）ライセンス料</t>
  </si>
  <si>
    <t>（共通）サーバー利用料（常設のものはNGとし、本事業に係る費用のみ対象とする）</t>
  </si>
  <si>
    <t>（共通）当該活動の告知用ウェブサイト作成料</t>
  </si>
  <si>
    <t>映像制作費</t>
    <rPh sb="2" eb="4">
      <t>セイサク</t>
    </rPh>
    <rPh sb="4" eb="5">
      <t>ヒ</t>
    </rPh>
    <phoneticPr fontId="21"/>
  </si>
  <si>
    <t>（クラシック）合唱料</t>
  </si>
  <si>
    <t>（クラシック）メイク費</t>
  </si>
  <si>
    <t>（演劇）音楽使用料</t>
  </si>
  <si>
    <t>（クラシック）楽器借料、楽器代(楽器の消耗に関する費用)</t>
  </si>
  <si>
    <t>（クラシック）舞台監督料</t>
  </si>
  <si>
    <t>（演劇）楽器運搬費</t>
  </si>
  <si>
    <t>（演劇）海外スタッフの渡航費</t>
  </si>
  <si>
    <t>（共通）当該公演に係る保険料</t>
  </si>
  <si>
    <t>（演劇）アルバ イト謝金</t>
  </si>
  <si>
    <t>（演劇）劇場費</t>
  </si>
  <si>
    <t>（演劇）ごみ処理費用</t>
  </si>
  <si>
    <t>（演劇）共益費</t>
  </si>
  <si>
    <t>（演劇）運営アルバイト費</t>
  </si>
  <si>
    <t>（演劇）配信チケット手数料</t>
  </si>
  <si>
    <t>（演劇）ライブ配信手数料</t>
  </si>
  <si>
    <t>（演劇）PCR検査費</t>
    <phoneticPr fontId="21"/>
  </si>
  <si>
    <t>（共通）字幕原稿作成料</t>
  </si>
  <si>
    <t>（共通）著作権使用料</t>
  </si>
  <si>
    <t>（共通）ウェブサイト作成運用費（常設のものはNGとし、本事業に係る費用のみ対象とする）※ネット広告のみ</t>
  </si>
  <si>
    <t>映像編集費</t>
    <rPh sb="0" eb="2">
      <t>エイゾウ</t>
    </rPh>
    <rPh sb="2" eb="5">
      <t>ヘンシュウヒ</t>
    </rPh>
    <phoneticPr fontId="21"/>
  </si>
  <si>
    <t>（クラシック）指揮料</t>
  </si>
  <si>
    <t>（クラシック）映像費</t>
  </si>
  <si>
    <t>（演劇）音源使用料</t>
  </si>
  <si>
    <t>（クラシック）小道具費</t>
  </si>
  <si>
    <t>（ミュージカル）オーディション経費（スタッフ費）</t>
  </si>
  <si>
    <t>（演劇）機材運搬費</t>
  </si>
  <si>
    <t>（演劇）国内交通費(地方公演への移動等）</t>
  </si>
  <si>
    <t>（演劇）チラシデザイン料</t>
  </si>
  <si>
    <t>（共通）オーディション経費（会場費）</t>
  </si>
  <si>
    <t>（演劇）楽屋使用料</t>
  </si>
  <si>
    <t>（演劇）施設警備・受付業務</t>
  </si>
  <si>
    <t>（演劇）運営スタッフ費</t>
  </si>
  <si>
    <t>（演劇）票券業務費用</t>
  </si>
  <si>
    <t>（演劇）ライブ配信販売手数料</t>
  </si>
  <si>
    <t>（演劇）感染対策備品代</t>
    <phoneticPr fontId="21"/>
  </si>
  <si>
    <t>（共通）楽譜借料</t>
  </si>
  <si>
    <t>（クラシック）舞踊家・俳優等出演料</t>
  </si>
  <si>
    <t>（クラシック）演出等助手料</t>
  </si>
  <si>
    <t>（演劇）脚本使用料</t>
  </si>
  <si>
    <t>（クラシック）大道具費</t>
  </si>
  <si>
    <t>（ミュージカル）映像人件費（舞台に映像を投影するスタッフ）</t>
  </si>
  <si>
    <t>（共通）楽器運搬費</t>
  </si>
  <si>
    <t>（演劇）市内交通費</t>
  </si>
  <si>
    <t>（演劇）チラシ印刷費</t>
  </si>
  <si>
    <t>（共通）会場使用料（付帯設備費を除く。）</t>
  </si>
  <si>
    <t>（演劇）機材使用料</t>
  </si>
  <si>
    <t>（演劇）常駐管理業務受託料</t>
  </si>
  <si>
    <t>（演劇）会場整理スタッフ費</t>
  </si>
  <si>
    <t>（演劇）払い戻しに係る手数料</t>
  </si>
  <si>
    <t>（演劇）ライブ配信費</t>
  </si>
  <si>
    <t>（演劇）看護師帯同費</t>
    <phoneticPr fontId="21"/>
  </si>
  <si>
    <t>映像撮影費</t>
    <rPh sb="0" eb="5">
      <t>エイゾウ</t>
    </rPh>
    <phoneticPr fontId="21"/>
  </si>
  <si>
    <t>映像収録費</t>
    <rPh sb="0" eb="5">
      <t>エイゾウシュウロクヒ</t>
    </rPh>
    <phoneticPr fontId="21"/>
  </si>
  <si>
    <t>（クラシック）副指揮料</t>
  </si>
  <si>
    <t>（クラシック）演出料</t>
  </si>
  <si>
    <t>（演劇）原作ロイヤリティ（RY）</t>
  </si>
  <si>
    <t>（クラシック）舞台美術・衣装等デザイン料</t>
  </si>
  <si>
    <t>（ミュージカル）音楽監督</t>
  </si>
  <si>
    <t>（共通）道具運搬費</t>
  </si>
  <si>
    <t>（演劇）宿泊税</t>
  </si>
  <si>
    <t>（演劇）パンフレット印刷費</t>
  </si>
  <si>
    <t>（共通）稽古場借料（定期的な練習を除く。）</t>
  </si>
  <si>
    <t>（演劇）空調使用料</t>
  </si>
  <si>
    <t>（演劇）清掃管理業務費</t>
  </si>
  <si>
    <t>（演劇）看護師費／看護師派遣費</t>
  </si>
  <si>
    <t>（音楽）公式チケットトレードサイトの制作・管理・運営費</t>
  </si>
  <si>
    <t>（演劇）ライブ配信払い戻し手数料</t>
  </si>
  <si>
    <t>（演劇）空間除菌、抗菌作業費</t>
    <phoneticPr fontId="21"/>
  </si>
  <si>
    <t>（ミュージカル）稽古代役費</t>
  </si>
  <si>
    <t>（クラシック）音響プラン料</t>
  </si>
  <si>
    <t>（演劇）原作使用料（公演、興行、配信、MG、最低保証、オーバレッジ）</t>
  </si>
  <si>
    <t>（クラシック）履物費</t>
  </si>
  <si>
    <t>（ミュージカル）音響人件費</t>
  </si>
  <si>
    <t>（演劇）宿泊費（地方公演での宿泊費、コロナ感染対策のための宿泊費等）</t>
  </si>
  <si>
    <t>（演劇）ビジュアルデザイン費／メインビジュアル、キービジュアル、公演ビジュアル</t>
  </si>
  <si>
    <t>（演劇）稽古場付帯料</t>
  </si>
  <si>
    <t>（演劇）設備管理費</t>
  </si>
  <si>
    <t>（演劇）客席案内スタッフ費</t>
  </si>
  <si>
    <t>（共通）チケット販売手数料</t>
  </si>
  <si>
    <t>（演劇）回線使用料</t>
  </si>
  <si>
    <t>（演劇）劇場及び稽古場の消毒費（人件費含む）</t>
    <phoneticPr fontId="21"/>
  </si>
  <si>
    <t>保険料</t>
    <phoneticPr fontId="21"/>
  </si>
  <si>
    <t>（ミュージカル）出演料</t>
  </si>
  <si>
    <t>（クラシック）音響費</t>
  </si>
  <si>
    <t>（演劇）上演許諾料</t>
  </si>
  <si>
    <t>（ミュージカル）クリーニング</t>
  </si>
  <si>
    <t>（ミュージカル）稽古場仕込人件費</t>
  </si>
  <si>
    <t>（演劇）通勤交通費</t>
  </si>
  <si>
    <t>（演劇）ビジュアル画像修正処理費</t>
  </si>
  <si>
    <t>（演劇）劇場人件費（劇場の技術スタッフの人件費）</t>
  </si>
  <si>
    <t>（演劇）舞台機構保守点検料</t>
  </si>
  <si>
    <t>（演劇）客席制作費</t>
  </si>
  <si>
    <t>（共通）チケット返戻金（チケットのキャンセル料のみ対象。チケットの返金は対象外）</t>
  </si>
  <si>
    <t>（演劇）配信機材費</t>
  </si>
  <si>
    <t>（共通）感染予防対策費</t>
  </si>
  <si>
    <t>事前着手</t>
    <rPh sb="0" eb="2">
      <t>ジゼン</t>
    </rPh>
    <rPh sb="2" eb="4">
      <t>チャクシュ</t>
    </rPh>
    <phoneticPr fontId="21"/>
  </si>
  <si>
    <t>（演劇）アンダースタディ（料）</t>
  </si>
  <si>
    <t>（クラシック）各種指導料（定期的な練習は除く。）</t>
  </si>
  <si>
    <t>（演劇）著作権使用料</t>
  </si>
  <si>
    <t>（ミュージカル）ヘアメイク費（かつら、メイク道具）</t>
  </si>
  <si>
    <t>（ミュージカル）照明人件費</t>
  </si>
  <si>
    <t>（共通）ガソリン代（当該公演にのみ係るもの）</t>
  </si>
  <si>
    <t>（演劇）ビジュアル撮影カメラマン費／メインビジュアル、キービジュアル、公演ビジュアル</t>
  </si>
  <si>
    <t>（演劇）劇場付帯費</t>
  </si>
  <si>
    <t>（演劇）警備スタッフ費</t>
  </si>
  <si>
    <t>（共通）プレイガイド販売手数料</t>
  </si>
  <si>
    <t>（演劇）配信収録費</t>
  </si>
  <si>
    <t>✓</t>
    <phoneticPr fontId="21"/>
  </si>
  <si>
    <t>（演劇）オーケストラ奏者　演奏料／指揮者料</t>
  </si>
  <si>
    <t>（クラシック）楽譜購入費</t>
  </si>
  <si>
    <t>（演劇）翻訳使用料</t>
  </si>
  <si>
    <t>（ミュージカル）衣装プラン</t>
  </si>
  <si>
    <t>（ミュージカル）舞台スタッフ費</t>
  </si>
  <si>
    <t>（共通）ビザ取得経費</t>
  </si>
  <si>
    <t>（演劇）ビジュアル撮影スタジオ費／メインビジュアル、キービジュアル、公演ビジュアル</t>
  </si>
  <si>
    <t>（演劇）収録協力費／配信協力費</t>
  </si>
  <si>
    <t>（演劇）顧客管理業務・メール配信業務費</t>
  </si>
  <si>
    <t>（共通）入場券印刷費</t>
  </si>
  <si>
    <t>（演劇）配信人件費</t>
  </si>
  <si>
    <t>（演劇）キャスト出演料</t>
  </si>
  <si>
    <t>（クラシック）楽譜製作料</t>
  </si>
  <si>
    <t>（音楽）ビデオグラム配信権使用料</t>
  </si>
  <si>
    <t>（ミュージカル）衣装製作費</t>
  </si>
  <si>
    <t>（ミュージカル）舞台監督</t>
  </si>
  <si>
    <t>（共通）レンタカー代（当該公演にのみ係るもの）</t>
  </si>
  <si>
    <t>（演劇）ビジュアル撮影費／メインビジュアル、キービジュアル、公演ビジュアル</t>
  </si>
  <si>
    <t>（演劇）収録使用料</t>
  </si>
  <si>
    <t>（演劇）清掃料／清掃スタッフ費</t>
  </si>
  <si>
    <t>（共通）法人営業費用</t>
  </si>
  <si>
    <t>（音楽）ライブ配信費（スイッチング等の映像制作費用含む）（ライブビューイング含む）</t>
  </si>
  <si>
    <t>補助率</t>
    <phoneticPr fontId="21"/>
  </si>
  <si>
    <t>（演劇）キャスト配信出演料</t>
  </si>
  <si>
    <t>（クラシック）監修料</t>
  </si>
  <si>
    <t>（音楽）配信の際のインタラクティブ配信権使用料</t>
  </si>
  <si>
    <t>（ミュージカル）稽古場仕込費</t>
  </si>
  <si>
    <t>（演劇）アシスタントプロデューサー費／AP費</t>
  </si>
  <si>
    <t>（共通）交通費</t>
  </si>
  <si>
    <t>（演劇）プログラム印刷費</t>
  </si>
  <si>
    <t>（演劇）水道使用料</t>
  </si>
  <si>
    <t>（音楽）楽屋消耗品費（打ち上げで使うもの（紙のお皿やコップといった飲食関係）は対象外）</t>
  </si>
  <si>
    <t>（伝統芸能）名寄せ</t>
  </si>
  <si>
    <t>（音楽）投げ銭手数料</t>
  </si>
  <si>
    <t>1/2</t>
    <phoneticPr fontId="21"/>
  </si>
  <si>
    <t>（演劇）スウィング（料）</t>
  </si>
  <si>
    <t>（クラシック）機材借料（障害者対応に係る経費を含む。）</t>
  </si>
  <si>
    <t>（ミュージカル）小道具</t>
  </si>
  <si>
    <t>（演劇）オーディション経費（スタッフ費）</t>
  </si>
  <si>
    <t>（共通）航空・列車運賃の特別料金（ビジネス料金、グリーン料金を含む。ファーストクラス料金に該当する費用については、社内の旅費規程等の内容を精査の上、許容される可能性がある）</t>
  </si>
  <si>
    <t>（演劇）プロモーション動画制作費／公演CM制作費、公演スポット制作費</t>
  </si>
  <si>
    <t>（演劇）駐車場代</t>
  </si>
  <si>
    <t>（共通）アルバイト代（劇場案内、運営スタッフ）</t>
  </si>
  <si>
    <t>（共通）撮影費</t>
  </si>
  <si>
    <t>1/3</t>
    <phoneticPr fontId="21"/>
  </si>
  <si>
    <t>（演劇）ソリスト料</t>
  </si>
  <si>
    <t>（クラシック）稽古のための楽器演奏謝金（請求書・明細があるものに限った場合）</t>
  </si>
  <si>
    <t>（共通）ロイヤリティ</t>
  </si>
  <si>
    <t>（ミュージカル）大道具製作費</t>
  </si>
  <si>
    <t>（演劇）オートメーションオペレーター</t>
  </si>
  <si>
    <t>（共通）宿泊費</t>
  </si>
  <si>
    <t>（演劇）ポスターデザイン料</t>
  </si>
  <si>
    <t>（演劇）電気使用料</t>
  </si>
  <si>
    <t>（共通）マニュアル作成費</t>
  </si>
  <si>
    <t>（共通）通信費</t>
  </si>
  <si>
    <t>1/4</t>
    <phoneticPr fontId="21"/>
  </si>
  <si>
    <t>（演劇）演出映像出演料※映像出演料</t>
  </si>
  <si>
    <t>（クラシック）字幕費・音声ガイド費（障害者対応に係る経費を含む。）</t>
  </si>
  <si>
    <t>（ミュージカル）大道具廃棄費用</t>
  </si>
  <si>
    <t>（演劇）ドラマターグ費</t>
  </si>
  <si>
    <t>（演劇）ポスター印刷費</t>
  </si>
  <si>
    <t>（演劇）電話料／通信費</t>
  </si>
  <si>
    <t>（共通）医師・看護師謝金</t>
  </si>
  <si>
    <t>（演劇）演奏料</t>
  </si>
  <si>
    <t>（クラシック）写譜料</t>
  </si>
  <si>
    <t>（共通）脚色料</t>
  </si>
  <si>
    <t>（ミュージカル）美術プラン</t>
  </si>
  <si>
    <t>（演劇）トレーナー費（出演者の身体的ケア要員）／施術費</t>
  </si>
  <si>
    <t>（演劇）印刷物デザイン料</t>
  </si>
  <si>
    <t>（演劇）舞台設備保守点検費</t>
  </si>
  <si>
    <t>（共通）会場整理員謝金</t>
  </si>
  <si>
    <t>（演劇）稽古場代役料</t>
  </si>
  <si>
    <t>（クラシック）照明プラン料</t>
  </si>
  <si>
    <t>（共通）脚本・台本料</t>
  </si>
  <si>
    <t>（ミュージカル）履物</t>
  </si>
  <si>
    <t>（演劇）プロデューサー費</t>
  </si>
  <si>
    <t>（演劇）絵看板制作費</t>
  </si>
  <si>
    <t>（共通）会場使用料（付帯設備費）</t>
  </si>
  <si>
    <t>（共通）警備スタッフ</t>
  </si>
  <si>
    <t>（演劇）合唱料</t>
  </si>
  <si>
    <t>（クラシック）照明費</t>
  </si>
  <si>
    <t>（共通）作曲料</t>
  </si>
  <si>
    <t>（演劇）かつら（床山）費（製作、借用、修繕、人件費)</t>
  </si>
  <si>
    <t>（演劇）ヘアメイクスタッフ費</t>
  </si>
  <si>
    <t>（演劇）劇場内装飾費</t>
  </si>
  <si>
    <t>（共通）例）劇場側で管理している照明・音響等の機材等、会場で使用する機材の使用料、楽屋使用料、バリアフリー対応費用</t>
  </si>
  <si>
    <t>（共通）手話通訳謝金（謝金として提示した明細を示すことができることを条件とする）</t>
  </si>
  <si>
    <t>（演劇）指揮料</t>
  </si>
  <si>
    <t>（クラシック）振付料</t>
  </si>
  <si>
    <t>（共通）作詞料</t>
  </si>
  <si>
    <t>（演劇）カツラ費／ウイッグ費</t>
  </si>
  <si>
    <t>（演劇）衣裳スタッフ費</t>
  </si>
  <si>
    <t>（演劇）原稿執筆謝金</t>
  </si>
  <si>
    <t>（共通）託児謝金</t>
  </si>
  <si>
    <t>（演劇）助演料</t>
  </si>
  <si>
    <t>（クラシック）台本印刷費</t>
  </si>
  <si>
    <t>（演劇）キャスティング費／キャスティング人件費、キャスティング業務費</t>
  </si>
  <si>
    <t>（演劇）資料印刷費</t>
  </si>
  <si>
    <t>（演劇）声の出演料／CV（キャラクターボイス）料</t>
  </si>
  <si>
    <t>（クラシック）調律料</t>
  </si>
  <si>
    <t>（共通）補綴料（ほてつりょう・ほていりょう）</t>
  </si>
  <si>
    <t>（演劇）クリーニング費</t>
  </si>
  <si>
    <t>（演劇）衣裳進行費</t>
  </si>
  <si>
    <t>（演劇）宣伝デザイン料</t>
  </si>
  <si>
    <t>（演劇）代役料</t>
  </si>
  <si>
    <t>（クラシック）編曲料</t>
  </si>
  <si>
    <t>（演劇）ヘアメイク(カツラ）プラン費／ヘアメイク（カツラ）デザイン費</t>
  </si>
  <si>
    <t>（演劇）演出等助手料</t>
  </si>
  <si>
    <t>（演劇）宣伝行動交通費</t>
  </si>
  <si>
    <t>（演劇）着ぐるみアクター出演料／スーツアクター出演料</t>
  </si>
  <si>
    <t>（ミュージカル）トレーナー費（指導料と同義）</t>
  </si>
  <si>
    <t>（伝統芸能）道具帳料</t>
  </si>
  <si>
    <t>（演劇）メイク費</t>
  </si>
  <si>
    <t>（演劇）演出部人件費</t>
  </si>
  <si>
    <t>（演劇）宣伝行動宿泊費</t>
  </si>
  <si>
    <t>（演劇）俳優・舞踊家等出演料</t>
  </si>
  <si>
    <t>（ミュージカル）ミュージシャン演奏料</t>
  </si>
  <si>
    <t>（伝統芸能）補曲料</t>
  </si>
  <si>
    <t>（演劇）衣裳プラン費／衣裳デザイン料</t>
  </si>
  <si>
    <t>（演劇）音響オペレター費</t>
  </si>
  <si>
    <t>（演劇）点字のプログラム・チラシ・資料の印刷費・デザイン費</t>
  </si>
  <si>
    <t>（演劇）副指揮料</t>
  </si>
  <si>
    <t>（ミュージカル）メイク費（メイク道具、人件費）</t>
  </si>
  <si>
    <t>（演劇）衣裳費（製作、借用、修繕）</t>
  </si>
  <si>
    <t>（演劇）音響スタッフ費</t>
  </si>
  <si>
    <t>（演劇）翻訳謝金</t>
  </si>
  <si>
    <t>（音楽）アーティストキャスティング費（インペグ業者手配料）</t>
  </si>
  <si>
    <t>（ミュージカル）映像費（舞台上で使用する映像に係る費用）</t>
  </si>
  <si>
    <t>（演劇）衣装費／衣裳費</t>
  </si>
  <si>
    <t>（演劇）音響スタッフ費（オペレーション）</t>
  </si>
  <si>
    <t>（共通）Web広告</t>
  </si>
  <si>
    <t>（音楽）アーティスト出演料</t>
  </si>
  <si>
    <t>（ミュージカル）演出助手料</t>
  </si>
  <si>
    <t>（演劇）映像プラン費／映像デザイン費</t>
  </si>
  <si>
    <t>（演劇）楽器担当スタッフ（ローディ）</t>
  </si>
  <si>
    <t>（共通）チラシ配布業務委託</t>
  </si>
  <si>
    <t>（音楽）オーケストラ出演料</t>
  </si>
  <si>
    <t>（ミュージカル）演出料</t>
  </si>
  <si>
    <t>（演劇）映像制作費</t>
  </si>
  <si>
    <t>（演劇）技術監督費</t>
  </si>
  <si>
    <t>（共通）パブリシティ費</t>
  </si>
  <si>
    <t>（音楽）コーラス/ダンサー出演料</t>
  </si>
  <si>
    <t>（ミュージカル）音響プラン料</t>
  </si>
  <si>
    <t>（演劇）映像費／映像機材費</t>
  </si>
  <si>
    <t>（演劇）照明オペレータ―費</t>
  </si>
  <si>
    <t>（共通）案内状送付料</t>
  </si>
  <si>
    <t>（音楽）サポートミュージシャン出演料</t>
  </si>
  <si>
    <t>（ミュージカル）音響費（音響機材）</t>
  </si>
  <si>
    <t>（演劇）音響プラン費／音響デザイン費</t>
  </si>
  <si>
    <t>（演劇）照明スタッフ費</t>
  </si>
  <si>
    <t>（共通）印刷料（プレスリリース、チラシ、ポスターなど無料のもの）</t>
  </si>
  <si>
    <t>（伝統芸能）狂言作者出演料／狂言方出演料</t>
  </si>
  <si>
    <t>（ミュージカル）音声ガイド費（音声ガイド機材借料、オペレーション）※障害者対応に係る経費を含む。）</t>
  </si>
  <si>
    <t>（演劇）音響費／音響機材費</t>
  </si>
  <si>
    <t>（演劇）照明スタッフ費（オペレーション）</t>
  </si>
  <si>
    <t>（共通）広告出稿費</t>
  </si>
  <si>
    <t>（伝統芸能）附け打ち出演料</t>
  </si>
  <si>
    <t>（ミュージカル）歌唱指導料</t>
  </si>
  <si>
    <t>（演劇）楽器レンタル費</t>
  </si>
  <si>
    <t>（演劇）照明機材消耗品代</t>
  </si>
  <si>
    <t>（共通）広告宣伝費（新聞、雑誌、映像、駅貼り、宣伝デザイン料）</t>
  </si>
  <si>
    <t>（ミュージカル）楽器レンタル料</t>
  </si>
  <si>
    <t>（演劇）楽器借料</t>
  </si>
  <si>
    <t>（演劇）振付助手料</t>
  </si>
  <si>
    <t>（共通）講演謝金</t>
  </si>
  <si>
    <t>（ミュージカル）稽古ピアニスト料</t>
  </si>
  <si>
    <t>（演劇）楽器代(楽器の消耗に関する費用)</t>
  </si>
  <si>
    <t>（演劇）制作スタッフ費／制作人件費／制作助手費</t>
  </si>
  <si>
    <t>（共通）写真（カメラマン代）</t>
  </si>
  <si>
    <t>（ミュージカル）殺陣料</t>
  </si>
  <si>
    <t>（演劇）稽古場運営に必要な経費（コピー代、医薬品購入費他）</t>
  </si>
  <si>
    <t>（演劇）大道具人件費</t>
  </si>
  <si>
    <t>（共通）取材に係る経費</t>
  </si>
  <si>
    <t>（ミュージカル）指揮料</t>
  </si>
  <si>
    <t>（演劇）稽古場映像費</t>
  </si>
  <si>
    <t>（演劇）通訳スタッフ費</t>
  </si>
  <si>
    <t>（共通）制作発表費用</t>
  </si>
  <si>
    <t>（ミュージカル）字幕費（字幕機材借料、オペレーション）※障害者対応に係る経費を含む。）</t>
  </si>
  <si>
    <t>（演劇）稽古場音響費</t>
  </si>
  <si>
    <t>（演劇）特殊効果操作スタッフ費</t>
  </si>
  <si>
    <t>（共通）宣伝ヘアメイク料</t>
  </si>
  <si>
    <t>（ミュージカル）写譜料</t>
  </si>
  <si>
    <t>（演劇）稽古場仮道具費</t>
  </si>
  <si>
    <t>（演劇）舞台スタッフ費</t>
  </si>
  <si>
    <t>（共通）宣伝衣装料</t>
  </si>
  <si>
    <t>（ミュージカル）照明プラン料</t>
  </si>
  <si>
    <t>（演劇）稽古場照明費</t>
  </si>
  <si>
    <t>（演劇）舞台映像オペレター費</t>
  </si>
  <si>
    <t>（共通）当該活動の告知用ウェブサイト作成料（常設のものはNGとし、本事業に係る費用のみ対象とする）</t>
  </si>
  <si>
    <t>（ミュージカル）照明費（照明機材）</t>
  </si>
  <si>
    <t>（演劇）稽古場人件費（照明、音響、映像、衣裳、ヘアメイク、特殊効果、大道具）</t>
  </si>
  <si>
    <t>（演劇）舞台映像スタッフ費</t>
  </si>
  <si>
    <t>（共通）舞台発表費</t>
  </si>
  <si>
    <t>（ミュージカル）振付料</t>
  </si>
  <si>
    <t>（演劇）稽古場道具費</t>
  </si>
  <si>
    <t>（演劇）舞台監督助手料</t>
  </si>
  <si>
    <t>（共通）無料配布のプログラムの原稿執筆謝金</t>
  </si>
  <si>
    <t>（ミュージカル）台本印刷料</t>
  </si>
  <si>
    <t>（演劇）稽古場用備品レンタル費</t>
  </si>
  <si>
    <t>（演劇）舞台監督費</t>
  </si>
  <si>
    <t>（共通）要約筆記謝金</t>
  </si>
  <si>
    <t>（ミュージカル）調律料</t>
  </si>
  <si>
    <t>（演劇）小道具費　</t>
  </si>
  <si>
    <t>（演劇）舞台監督料</t>
  </si>
  <si>
    <t>（共通）立看板費</t>
  </si>
  <si>
    <t>（ミュージカル）特殊効果費・機材借料（特殊効果に係る）</t>
  </si>
  <si>
    <t>（演劇）小道具費（製作、借用、修繕）</t>
  </si>
  <si>
    <t>（演劇）舞台設営費</t>
  </si>
  <si>
    <t>（ミュージカル）譜面制作料</t>
  </si>
  <si>
    <t>（演劇）消え物費</t>
  </si>
  <si>
    <t>（ミュージカル）編曲</t>
  </si>
  <si>
    <t>（演劇）照明プラン費／照明デザイン費</t>
  </si>
  <si>
    <t>（音楽）アルバイト代（舞台スタッフ）</t>
  </si>
  <si>
    <t>（ミュージカル）録音料</t>
  </si>
  <si>
    <t>（演劇）照明費／照明機材費</t>
  </si>
  <si>
    <t>（音楽）ローディー人件費</t>
  </si>
  <si>
    <t>（演劇）〇〇指導費</t>
  </si>
  <si>
    <t>（演劇）人形製作費（製作、借用、修繕）</t>
  </si>
  <si>
    <t>（音楽）映像人件費（舞台に映像を投影するスタッフ）</t>
  </si>
  <si>
    <t>（演劇）アクション監督費</t>
  </si>
  <si>
    <t>（演劇）人形美術デザイン料</t>
  </si>
  <si>
    <t>（音楽）楽器/MNP（マニュピレーター）人件費</t>
  </si>
  <si>
    <t>（演劇）ヴォーカルデザイン料</t>
  </si>
  <si>
    <t>（演劇）生活用品　消耗品費</t>
  </si>
  <si>
    <t>（音楽）楽器技術者人件費</t>
  </si>
  <si>
    <t>（演劇）コレペティ料</t>
  </si>
  <si>
    <t>（演劇）切符袋代</t>
  </si>
  <si>
    <t>（音楽）基礎舞台スタッフ人件費</t>
  </si>
  <si>
    <t>（演劇）ステージング費</t>
  </si>
  <si>
    <t>（演劇）造花代</t>
  </si>
  <si>
    <t>（音楽）照明・音響オペレーター人件費</t>
  </si>
  <si>
    <t>（演劇）バレエマスター・バレエミストレス</t>
  </si>
  <si>
    <t>（演劇）台本印刷費</t>
  </si>
  <si>
    <t>（音楽）障害者対応用機材オペレータ人件費</t>
  </si>
  <si>
    <t>（演劇）プロダクションマネージャー助手料</t>
  </si>
  <si>
    <t>（演劇）台本制作費</t>
  </si>
  <si>
    <t>（音楽）鳶人件費</t>
  </si>
  <si>
    <t>（演劇）プロダクションマネージャー費（料）</t>
  </si>
  <si>
    <t>（演劇）大道具費（製作、借用、修繕）</t>
  </si>
  <si>
    <t>（音楽）舞台監督</t>
  </si>
  <si>
    <t>（演劇）大道具費／大道具制作費（製作費）／大道具レンタル費／大道具損料　／美術セット費／舞台美術費</t>
  </si>
  <si>
    <t>（演劇）プロデューサー料</t>
  </si>
  <si>
    <t>（演劇）宅配便代</t>
  </si>
  <si>
    <t>（演劇）ヘアメイクプラン費／ヘアメイクデザイン料</t>
  </si>
  <si>
    <t>（演劇）着ぐるみ費</t>
  </si>
  <si>
    <t>（演劇）ヘアメイク助手料</t>
  </si>
  <si>
    <t>（演劇）張り出し舞台費</t>
  </si>
  <si>
    <t>（演劇）マジック指導費</t>
  </si>
  <si>
    <t>（演劇）電源車等　特別機材費</t>
  </si>
  <si>
    <t>（演劇）メイク費（メイク道具、人件費）</t>
  </si>
  <si>
    <t>（演劇）特殊効果費／特殊効果機材費</t>
  </si>
  <si>
    <t>（演劇）衣裳デザイン料</t>
  </si>
  <si>
    <t>（演劇）廃棄物処理費</t>
  </si>
  <si>
    <t>（演劇）搬入搬出スタッフ費</t>
  </si>
  <si>
    <t>（演劇）衣裳助手料</t>
  </si>
  <si>
    <t>（演劇）美術プラン費／美術デザイン費</t>
  </si>
  <si>
    <t>（演劇）映像プラン料</t>
  </si>
  <si>
    <t>（演劇）舞台美術デザイン料</t>
  </si>
  <si>
    <t>（演劇）映像助手料</t>
  </si>
  <si>
    <t>（演劇）郵送代</t>
  </si>
  <si>
    <t>（演劇）映像費（舞台上で使用する映像に係る費用）</t>
  </si>
  <si>
    <t>（演劇）履物費（製作、借用、修繕）</t>
  </si>
  <si>
    <t>（演劇）演出家費／演出費／演出料　　　</t>
  </si>
  <si>
    <t>（音楽）リハーサル用舞台設営費</t>
  </si>
  <si>
    <t>（演劇）演出助手費／演出アシスタント費</t>
  </si>
  <si>
    <t>（音楽）暗幕制作費（制作費はこの公演だけに使用する場合）・同レンタル費</t>
  </si>
  <si>
    <t>（演劇）演出助手料</t>
  </si>
  <si>
    <t>（音楽）楽器費（楽器の消耗に関する費用）</t>
  </si>
  <si>
    <t>（演劇）演出補佐費／演出補助作業代（伝統芸能）</t>
  </si>
  <si>
    <t>（音楽）小道具</t>
  </si>
  <si>
    <t>（演劇）演出料</t>
  </si>
  <si>
    <t>（音楽）大道具</t>
  </si>
  <si>
    <t>（演劇）音楽プラン料</t>
  </si>
  <si>
    <t>（音楽）大道具/小道具人件費</t>
  </si>
  <si>
    <t>（演劇）音楽プラン料（演劇）</t>
  </si>
  <si>
    <t>（音楽）舞台制作</t>
  </si>
  <si>
    <t>（演劇）音楽プロデューサー費／音楽コーディネイター費</t>
  </si>
  <si>
    <t>（音楽）舞台制作費</t>
  </si>
  <si>
    <t>（演劇）音楽監督費</t>
  </si>
  <si>
    <t>（音楽）舞台美術セット・プラン費同制作費</t>
  </si>
  <si>
    <t>（演劇）音楽編集料</t>
  </si>
  <si>
    <t>（伝統芸能）めくり</t>
  </si>
  <si>
    <t>（伝統芸能）晒（さらし）代</t>
  </si>
  <si>
    <t>（演劇）音響プラン料</t>
  </si>
  <si>
    <t>（伝統芸能）小裂代</t>
  </si>
  <si>
    <t>（演劇）音響助手料</t>
  </si>
  <si>
    <t>（伝統芸能）足袋代</t>
  </si>
  <si>
    <t>（演劇）音響費（音響機材）</t>
  </si>
  <si>
    <t>（伝統芸能）着肉代</t>
  </si>
  <si>
    <t>（演劇）音源作成費／音源データ作成費</t>
  </si>
  <si>
    <t>（演劇）音声ガイド費（音声ガイド機材借料、オペレーション）※障害者対応に係る経費を含む。）</t>
  </si>
  <si>
    <t>（演劇）歌唱指導費</t>
  </si>
  <si>
    <t>（演劇）楽器借料／鳴り物借料（伝統芸能）</t>
  </si>
  <si>
    <t>（演劇）楽譜購入費</t>
  </si>
  <si>
    <t>（演劇）楽譜借料</t>
  </si>
  <si>
    <t>（演劇）楽譜制作料</t>
  </si>
  <si>
    <t>（演劇）楽譜製作料</t>
  </si>
  <si>
    <t>（演劇）監修料</t>
  </si>
  <si>
    <t>（演劇）企画制作料※助成対象 事業における企画・制作に関わるスタッフ人件費を対象とします。</t>
  </si>
  <si>
    <t>（演劇）技術監督助手料</t>
  </si>
  <si>
    <t>（演劇）技術監督費／テクニカルディレクター費</t>
  </si>
  <si>
    <t>（演劇）擬闘指導費</t>
  </si>
  <si>
    <t>（演劇）稽古ピアニスト費／稽古ピアノ費</t>
  </si>
  <si>
    <t>（演劇）稽古ピアニスト料</t>
  </si>
  <si>
    <t>（演劇）剣術指導料</t>
  </si>
  <si>
    <t>（演劇）言語指導料</t>
  </si>
  <si>
    <t>（演劇）構成費</t>
  </si>
  <si>
    <t>（演劇）構成料・ドラマトゥルク（リサーチャー）・監修料</t>
  </si>
  <si>
    <t>（演劇）合唱指揮料</t>
  </si>
  <si>
    <t>（演劇）合唱指導料</t>
  </si>
  <si>
    <t>（演劇）殺陣師費／殺陣指導費　</t>
  </si>
  <si>
    <t>（演劇）字幕費（字幕機材借料、オペレーション）※障害者対応に係る経費を含む。）</t>
  </si>
  <si>
    <t>（演劇）写譜料</t>
  </si>
  <si>
    <t>（演劇）所作指導費</t>
  </si>
  <si>
    <t>（演劇）所作指導料</t>
  </si>
  <si>
    <t>（演劇）照明プラン料</t>
  </si>
  <si>
    <t>（演劇）照明助手料</t>
  </si>
  <si>
    <t>（演劇）照明費（照明機材）</t>
  </si>
  <si>
    <t>（演劇）振付家費／振付料</t>
  </si>
  <si>
    <t>（演劇）振付指導料</t>
  </si>
  <si>
    <t>（演劇）振付助手費／振付アシスタント費</t>
  </si>
  <si>
    <t>（演劇）振付料</t>
  </si>
  <si>
    <t>（演劇）制作進行</t>
  </si>
  <si>
    <t>（演劇）声楽指導料</t>
  </si>
  <si>
    <t>（演劇）台本印刷料</t>
  </si>
  <si>
    <t>（演劇）調律料</t>
  </si>
  <si>
    <t>（演劇）特殊効果プラン費／特殊効果デザイン費</t>
  </si>
  <si>
    <t>（演劇）特殊効果プラン料</t>
  </si>
  <si>
    <t>（演劇）特殊効果費・機材借料（特殊効果に係る）</t>
  </si>
  <si>
    <t>（演劇）美術助手料</t>
  </si>
  <si>
    <t>（演劇）舞台監督プラン費／舞台監督費</t>
  </si>
  <si>
    <t>（演劇）編曲料</t>
  </si>
  <si>
    <t>（演劇）方言指導費</t>
  </si>
  <si>
    <t>（演劇）翻訳料</t>
  </si>
  <si>
    <t>（音楽）LED/電飾/PIXMOB</t>
  </si>
  <si>
    <t>（音楽）インストラクター</t>
  </si>
  <si>
    <t>（音楽）エンジニア</t>
  </si>
  <si>
    <t>（音楽）スタイリスト</t>
  </si>
  <si>
    <t>（音楽）ステージデザイン費</t>
  </si>
  <si>
    <t>（音楽）トレーナー（指導料と同義）</t>
  </si>
  <si>
    <t>（音楽）プロデューサー料</t>
  </si>
  <si>
    <t>（音楽）プロンプター</t>
  </si>
  <si>
    <t>（音楽）ヘアメイク</t>
  </si>
  <si>
    <t>（音楽）メイク道具・人件費</t>
  </si>
  <si>
    <t>（音楽）ライブカメラ</t>
  </si>
  <si>
    <t>（音楽）リハーサル</t>
  </si>
  <si>
    <t>（音楽）リハーサルスタジオ費</t>
  </si>
  <si>
    <t>（音楽）レーザー</t>
  </si>
  <si>
    <t>（音楽）映像費（舞台上で使用する映像に関わる費用）</t>
  </si>
  <si>
    <t>（音楽）演出/CG制作</t>
  </si>
  <si>
    <t>（音楽）演出料</t>
  </si>
  <si>
    <t>（音楽）音響</t>
  </si>
  <si>
    <t>（音楽）楽器等機材レンタル費・同運送費</t>
  </si>
  <si>
    <t>（音楽）機材レンタル費（障害者対応機材含む）</t>
  </si>
  <si>
    <t>（音楽）稽古場借料</t>
  </si>
  <si>
    <t>（音楽）公演用アプリ開発・運営費</t>
  </si>
  <si>
    <t>（音楽）照明費・音響費（プラン費含む）</t>
  </si>
  <si>
    <t>（音楽）振付プラン費・振付指導料</t>
  </si>
  <si>
    <t>（音楽）調律費</t>
  </si>
  <si>
    <t>（音楽）電源</t>
  </si>
  <si>
    <t>（音楽）特殊効果</t>
  </si>
  <si>
    <t>（伝統芸能）顔師（かおし）</t>
  </si>
  <si>
    <t>（伝統芸能）子役指導料</t>
  </si>
  <si>
    <t>（伝統芸能）立師料</t>
  </si>
  <si>
    <t>支出計画明細</t>
    <rPh sb="0" eb="2">
      <t>シシュツ</t>
    </rPh>
    <phoneticPr fontId="21"/>
  </si>
  <si>
    <t>＜事前着手とすることが真にやむを得ないと判断される特段の理由の説明＞</t>
    <phoneticPr fontId="21"/>
  </si>
  <si>
    <t>NO</t>
  </si>
  <si>
    <t>費用種別</t>
    <phoneticPr fontId="21"/>
  </si>
  <si>
    <t>主な経費項目</t>
    <rPh sb="0" eb="1">
      <t>オモナケイヒ</t>
    </rPh>
    <rPh sb="4" eb="6">
      <t>コウモク</t>
    </rPh>
    <phoneticPr fontId="3"/>
  </si>
  <si>
    <t>小費目</t>
    <rPh sb="0" eb="1">
      <t>ショウ</t>
    </rPh>
    <rPh sb="1" eb="2">
      <t>ヒ</t>
    </rPh>
    <rPh sb="2" eb="3">
      <t>モク</t>
    </rPh>
    <phoneticPr fontId="21"/>
  </si>
  <si>
    <t>内容</t>
    <rPh sb="0" eb="2">
      <t>ナイヨウ</t>
    </rPh>
    <phoneticPr fontId="21"/>
  </si>
  <si>
    <t>単価×数量</t>
    <rPh sb="0" eb="2">
      <t>タンカ</t>
    </rPh>
    <rPh sb="3" eb="5">
      <t>スウリョウ</t>
    </rPh>
    <phoneticPr fontId="21"/>
  </si>
  <si>
    <t>事前着手</t>
    <rPh sb="0" eb="2">
      <t>ジゼン</t>
    </rPh>
    <rPh sb="2" eb="4">
      <t>チャクシュ</t>
    </rPh>
    <phoneticPr fontId="2"/>
  </si>
  <si>
    <t>発注日（事前着手の場合）</t>
    <rPh sb="0" eb="3">
      <t>ハッチュウ</t>
    </rPh>
    <rPh sb="4" eb="6">
      <t>ジゼン</t>
    </rPh>
    <rPh sb="6" eb="8">
      <t>チャクシュ</t>
    </rPh>
    <rPh sb="9" eb="11">
      <t>バアイ</t>
    </rPh>
    <phoneticPr fontId="2"/>
  </si>
  <si>
    <t>■費用種別ごとの合計値(公演回数による案分なし)</t>
    <rPh sb="12" eb="14">
      <t>コウエン</t>
    </rPh>
    <rPh sb="14" eb="16">
      <t>カイスウ</t>
    </rPh>
    <phoneticPr fontId="21"/>
  </si>
  <si>
    <t>映像制作配信費</t>
  </si>
  <si>
    <t>■補助対象経費</t>
    <rPh sb="1" eb="3">
      <t>ホジョ</t>
    </rPh>
    <rPh sb="3" eb="5">
      <t>タイショウ</t>
    </rPh>
    <rPh sb="5" eb="7">
      <t>ケイヒ</t>
    </rPh>
    <phoneticPr fontId="21"/>
  </si>
  <si>
    <t>公演回数案分なし</t>
    <phoneticPr fontId="2"/>
  </si>
  <si>
    <t>a）公演関係経費</t>
    <phoneticPr fontId="21"/>
  </si>
  <si>
    <t>b）動画関係経費</t>
    <phoneticPr fontId="21"/>
  </si>
  <si>
    <t>c）書類（申請書類等）作成経費</t>
    <phoneticPr fontId="21"/>
  </si>
  <si>
    <t>明細の合計額</t>
    <rPh sb="0" eb="2">
      <t>メイサイ</t>
    </rPh>
    <rPh sb="3" eb="5">
      <t>ゴウケイ</t>
    </rPh>
    <rPh sb="5" eb="6">
      <t>ガク</t>
    </rPh>
    <phoneticPr fontId="21"/>
  </si>
  <si>
    <t>補助希望額
(1公演あたり)（C+D)</t>
    <rPh sb="0" eb="2">
      <t>ホジョ</t>
    </rPh>
    <rPh sb="2" eb="4">
      <t>キボウ</t>
    </rPh>
    <rPh sb="4" eb="5">
      <t>ガク</t>
    </rPh>
    <rPh sb="8" eb="10">
      <t>コウエン</t>
    </rPh>
    <phoneticPr fontId="2"/>
  </si>
  <si>
    <t>映像制作配信費</t>
    <rPh sb="0" eb="2">
      <t>エイゾウ</t>
    </rPh>
    <rPh sb="2" eb="4">
      <t>セイサク</t>
    </rPh>
    <rPh sb="4" eb="7">
      <t>ハイシンヒ</t>
    </rPh>
    <phoneticPr fontId="21"/>
  </si>
  <si>
    <t>減価償却・固定資産税相当費用‗自社所有の場合の会場のみ</t>
    <rPh sb="12" eb="14">
      <t>ヒヨウ</t>
    </rPh>
    <phoneticPr fontId="21"/>
  </si>
  <si>
    <t>出演料</t>
    <phoneticPr fontId="21"/>
  </si>
  <si>
    <t>権利使用料</t>
    <rPh sb="4" eb="5">
      <t>リョウ</t>
    </rPh>
    <phoneticPr fontId="21"/>
  </si>
  <si>
    <t>■ 収支計画書用</t>
    <rPh sb="2" eb="7">
      <t>シュウシケイカクショ</t>
    </rPh>
    <rPh sb="7" eb="8">
      <t>ヨウ</t>
    </rPh>
    <phoneticPr fontId="21"/>
  </si>
  <si>
    <t>映像制作配信費_動画</t>
    <rPh sb="0" eb="2">
      <t>エイゾウ</t>
    </rPh>
    <rPh sb="2" eb="4">
      <t>セイサク</t>
    </rPh>
    <rPh sb="4" eb="7">
      <t>ハイシンヒ</t>
    </rPh>
    <rPh sb="8" eb="10">
      <t>ドウガ</t>
    </rPh>
    <phoneticPr fontId="21"/>
  </si>
  <si>
    <t>支出計画書</t>
    <rPh sb="0" eb="2">
      <t>シシュツ</t>
    </rPh>
    <rPh sb="2" eb="4">
      <t>ケイカク</t>
    </rPh>
    <phoneticPr fontId="2"/>
  </si>
  <si>
    <t>1公演当たりの費用</t>
    <rPh sb="1" eb="3">
      <t>コウエン</t>
    </rPh>
    <rPh sb="3" eb="4">
      <t>ア</t>
    </rPh>
    <rPh sb="7" eb="9">
      <t>ヒヨウ</t>
    </rPh>
    <phoneticPr fontId="2"/>
  </si>
  <si>
    <t>自動計算
※2,500万円を超える部分は1/2補助率となり、千円未満切り捨て</t>
    <rPh sb="0" eb="4">
      <t>ジドウケイサｎ</t>
    </rPh>
    <phoneticPr fontId="2"/>
  </si>
  <si>
    <t>ライブ配信関係費</t>
    <phoneticPr fontId="21"/>
  </si>
  <si>
    <t>出演料_動画</t>
    <rPh sb="0" eb="3">
      <t>シュツエンリョウ</t>
    </rPh>
    <rPh sb="4" eb="6">
      <t>ドウガ</t>
    </rPh>
    <phoneticPr fontId="21"/>
  </si>
  <si>
    <t>チケット販売関係費_払戻し手数料を含む</t>
    <phoneticPr fontId="21"/>
  </si>
  <si>
    <t>映像収録費_動画</t>
    <rPh sb="2" eb="4">
      <t>シュウロク</t>
    </rPh>
    <rPh sb="6" eb="8">
      <t>ドウガ</t>
    </rPh>
    <phoneticPr fontId="21"/>
  </si>
  <si>
    <t>施設維持費_自社所有の場合の会場のみ</t>
    <phoneticPr fontId="21"/>
  </si>
  <si>
    <t>映像制作費_動画</t>
    <rPh sb="2" eb="4">
      <t>セイサク</t>
    </rPh>
    <rPh sb="4" eb="5">
      <t>ヒ</t>
    </rPh>
    <phoneticPr fontId="21"/>
  </si>
  <si>
    <t>映像編集費_動画</t>
    <rPh sb="0" eb="2">
      <t>エイゾウ</t>
    </rPh>
    <rPh sb="2" eb="5">
      <t>ヘンシュウヒ</t>
    </rPh>
    <phoneticPr fontId="21"/>
  </si>
  <si>
    <t>出演関係費_動画</t>
    <rPh sb="6" eb="8">
      <t>ドウガ</t>
    </rPh>
    <phoneticPr fontId="21"/>
  </si>
  <si>
    <t>翻訳費_動画</t>
    <phoneticPr fontId="21"/>
  </si>
  <si>
    <t>字幕・吹替費_動画</t>
    <phoneticPr fontId="21"/>
  </si>
  <si>
    <t>権利使用料_動画</t>
    <rPh sb="4" eb="5">
      <t>リョウ</t>
    </rPh>
    <rPh sb="6" eb="8">
      <t>ドウガ</t>
    </rPh>
    <phoneticPr fontId="21"/>
  </si>
  <si>
    <t>配信費_動画</t>
    <phoneticPr fontId="21"/>
  </si>
  <si>
    <t>広告・宣伝費_動画</t>
    <phoneticPr fontId="21"/>
  </si>
  <si>
    <t>予定額
(税抜)</t>
    <rPh sb="0" eb="3">
      <t>ヨテイガク</t>
    </rPh>
    <rPh sb="5" eb="7">
      <t>ゼイヌ</t>
    </rPh>
    <phoneticPr fontId="2"/>
  </si>
  <si>
    <t>株式会社○○○○</t>
    <rPh sb="0" eb="4">
      <t>カブシキ</t>
    </rPh>
    <phoneticPr fontId="2"/>
  </si>
  <si>
    <t>SHIBUYA △△△　他</t>
    <phoneticPr fontId="2"/>
  </si>
  <si>
    <t>VIPO 1st Tour</t>
    <phoneticPr fontId="2"/>
  </si>
  <si>
    <t>A社</t>
    <phoneticPr fontId="2"/>
  </si>
  <si>
    <t>出演関係費</t>
  </si>
  <si>
    <t>B社</t>
    <phoneticPr fontId="2"/>
  </si>
  <si>
    <t>制作関係費</t>
  </si>
  <si>
    <t>C社</t>
    <phoneticPr fontId="2"/>
  </si>
  <si>
    <t>D社</t>
    <phoneticPr fontId="2"/>
  </si>
  <si>
    <t>E社</t>
    <phoneticPr fontId="2"/>
  </si>
  <si>
    <t>イベント広告・宣伝費</t>
  </si>
  <si>
    <t>F社</t>
    <phoneticPr fontId="2"/>
  </si>
  <si>
    <t>会場関係費</t>
  </si>
  <si>
    <t>G社</t>
    <phoneticPr fontId="2"/>
  </si>
  <si>
    <t>運営関係費</t>
  </si>
  <si>
    <t>H社</t>
    <phoneticPr fontId="2"/>
  </si>
  <si>
    <t>チケット販売関係費_払戻し手数料を含む</t>
  </si>
  <si>
    <t>I社</t>
    <phoneticPr fontId="2"/>
  </si>
  <si>
    <t>[</t>
    <phoneticPr fontId="2"/>
  </si>
  <si>
    <t>1公演当たりの費用（総額）</t>
    <rPh sb="1" eb="3">
      <t>コウエン</t>
    </rPh>
    <rPh sb="3" eb="4">
      <t>ア</t>
    </rPh>
    <rPh sb="7" eb="9">
      <t>ヒヨウ</t>
    </rPh>
    <rPh sb="10" eb="12">
      <t>ソウガク</t>
    </rPh>
    <phoneticPr fontId="2"/>
  </si>
  <si>
    <t>A社</t>
    <phoneticPr fontId="21"/>
  </si>
  <si>
    <t>V.I.P.O</t>
    <phoneticPr fontId="21"/>
  </si>
  <si>
    <t>500000✕3</t>
    <phoneticPr fontId="21"/>
  </si>
  <si>
    <t>✓</t>
  </si>
  <si>
    <t>2022.1.10</t>
    <phoneticPr fontId="21"/>
  </si>
  <si>
    <t>50000✕3</t>
    <phoneticPr fontId="21"/>
  </si>
  <si>
    <t>B社</t>
    <rPh sb="1" eb="2">
      <t xml:space="preserve">シャ </t>
    </rPh>
    <phoneticPr fontId="21"/>
  </si>
  <si>
    <t>100000✕3</t>
    <phoneticPr fontId="21"/>
  </si>
  <si>
    <t>C社</t>
    <rPh sb="1" eb="2">
      <t xml:space="preserve">シャ </t>
    </rPh>
    <phoneticPr fontId="21"/>
  </si>
  <si>
    <t>D社</t>
    <rPh sb="1" eb="2">
      <t xml:space="preserve">シャ </t>
    </rPh>
    <phoneticPr fontId="21"/>
  </si>
  <si>
    <t>E社</t>
    <rPh sb="1" eb="2">
      <t xml:space="preserve">シャ </t>
    </rPh>
    <phoneticPr fontId="21"/>
  </si>
  <si>
    <t>F社</t>
    <rPh sb="1" eb="2">
      <t xml:space="preserve">シャ </t>
    </rPh>
    <phoneticPr fontId="21"/>
  </si>
  <si>
    <t>東京会場</t>
    <rPh sb="0" eb="2">
      <t xml:space="preserve">トウキョウカイジョウ </t>
    </rPh>
    <rPh sb="2" eb="4">
      <t xml:space="preserve">カイジョウ </t>
    </rPh>
    <phoneticPr fontId="21"/>
  </si>
  <si>
    <t>300000✕1</t>
    <phoneticPr fontId="21"/>
  </si>
  <si>
    <t>2021.11.30</t>
    <phoneticPr fontId="21"/>
  </si>
  <si>
    <t>名古屋会場</t>
    <rPh sb="0" eb="3">
      <t xml:space="preserve">ナゴヤ </t>
    </rPh>
    <rPh sb="3" eb="5">
      <t xml:space="preserve">カイジョウ </t>
    </rPh>
    <phoneticPr fontId="21"/>
  </si>
  <si>
    <t>200000✕1</t>
    <phoneticPr fontId="21"/>
  </si>
  <si>
    <t>大阪会場</t>
    <rPh sb="0" eb="4">
      <t xml:space="preserve">オオサカカイジョウ </t>
    </rPh>
    <phoneticPr fontId="21"/>
  </si>
  <si>
    <t>G社</t>
    <rPh sb="1" eb="2">
      <t xml:space="preserve">シャ </t>
    </rPh>
    <phoneticPr fontId="21"/>
  </si>
  <si>
    <t>10000✕2✕3</t>
    <phoneticPr fontId="21"/>
  </si>
  <si>
    <t>2022.1.20</t>
    <phoneticPr fontId="21"/>
  </si>
  <si>
    <t>H社</t>
    <rPh sb="1" eb="2">
      <t xml:space="preserve">シャ </t>
    </rPh>
    <phoneticPr fontId="21"/>
  </si>
  <si>
    <t>300✕650</t>
    <phoneticPr fontId="21"/>
  </si>
  <si>
    <t>I社</t>
    <rPh sb="1" eb="2">
      <t xml:space="preserve">シャ </t>
    </rPh>
    <phoneticPr fontId="21"/>
  </si>
  <si>
    <r>
      <t>映像制作費</t>
    </r>
    <r>
      <rPr>
        <sz val="10"/>
        <color theme="1"/>
        <rFont val="Meiryo UI"/>
        <family val="3"/>
        <charset val="128"/>
      </rPr>
      <t>_動画</t>
    </r>
    <rPh sb="2" eb="4">
      <t>セイサク</t>
    </rPh>
    <rPh sb="4" eb="5">
      <t>ヒ</t>
    </rPh>
    <phoneticPr fontId="21"/>
  </si>
  <si>
    <t>総額</t>
    <rPh sb="0" eb="2">
      <t>ソウガク</t>
    </rPh>
    <phoneticPr fontId="21"/>
  </si>
  <si>
    <t>事前着手届出書を提出する場合、必ず記載ください。また、事前着手費用について、
J列とK列を必ず入力してください。</t>
    <rPh sb="0" eb="4">
      <t>ジゼn</t>
    </rPh>
    <rPh sb="4" eb="7">
      <t>トドケ</t>
    </rPh>
    <rPh sb="8" eb="10">
      <t>テイシュテゥ</t>
    </rPh>
    <rPh sb="15" eb="16">
      <t>カナラズ</t>
    </rPh>
    <rPh sb="17" eb="19">
      <t>キサイ</t>
    </rPh>
    <rPh sb="27" eb="29">
      <t>ジゼン</t>
    </rPh>
    <rPh sb="29" eb="31">
      <t>チャクシュ</t>
    </rPh>
    <rPh sb="31" eb="33">
      <t>ヒヨウ</t>
    </rPh>
    <rPh sb="40" eb="41">
      <t>レツ</t>
    </rPh>
    <rPh sb="43" eb="44">
      <t>レツ</t>
    </rPh>
    <rPh sb="46" eb="48">
      <t>ニュウリョク</t>
    </rPh>
    <phoneticPr fontId="21"/>
  </si>
  <si>
    <t>ツアーに間に合わせるために早期の発注が必要であったため</t>
    <rPh sb="4" eb="5">
      <t>マ</t>
    </rPh>
    <rPh sb="6" eb="7">
      <t>ア</t>
    </rPh>
    <rPh sb="13" eb="15">
      <t>ソウキ</t>
    </rPh>
    <rPh sb="16" eb="18">
      <t>ハッチュウ</t>
    </rPh>
    <rPh sb="19" eb="21">
      <t>ヒツヨウ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</si>
</sst>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34">
    <font>
      <sz val="11"/>
      <color theme="1"/>
      <name val="Yu Gothic"/>
      <family val="3"/>
      <charset val="128"/>
      <scheme val="minor"/>
    </font>
    <font>
      <sz val="11"/>
      <color theme="1"/>
      <name val="ＭＳ Ｐゴシック"/>
      <family val="2"/>
      <charset val="128"/>
    </font>
    <font>
      <sz val="6"/>
      <name val="Yu Gothic"/>
      <family val="3"/>
      <charset val="128"/>
    </font>
    <font>
      <sz val="6"/>
      <name val="ＭＳ Ｐゴシック"/>
      <family val="3"/>
      <charset val="128"/>
    </font>
    <font>
      <sz val="14"/>
      <name val="ＭＳ Ｐゴシック"/>
      <family val="3"/>
      <charset val="128"/>
    </font>
    <font>
      <sz val="36"/>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b/>
      <sz val="18"/>
      <name val="ＭＳ Ｐゴシック"/>
      <family val="3"/>
      <charset val="128"/>
    </font>
    <font>
      <sz val="12"/>
      <color theme="1"/>
      <name val="Yu Gothic"/>
      <family val="3"/>
      <charset val="128"/>
      <scheme val="minor"/>
    </font>
    <font>
      <sz val="12"/>
      <color theme="1"/>
      <name val="ＭＳ Ｐゴシック"/>
      <family val="3"/>
      <charset val="128"/>
    </font>
    <font>
      <sz val="14"/>
      <color theme="1"/>
      <name val="ＭＳ Ｐゴシック"/>
      <family val="3"/>
      <charset val="128"/>
    </font>
    <font>
      <sz val="6"/>
      <color theme="0"/>
      <name val="ＭＳ Ｐゴシック"/>
      <family val="3"/>
      <charset val="128"/>
    </font>
    <font>
      <sz val="16"/>
      <color theme="1"/>
      <name val="ＭＳ Ｐゴシック"/>
      <family val="3"/>
      <charset val="128"/>
    </font>
    <font>
      <sz val="22"/>
      <color theme="1"/>
      <name val="ＭＳ Ｐゴシック"/>
      <family val="3"/>
      <charset val="128"/>
    </font>
    <font>
      <sz val="20"/>
      <color theme="1"/>
      <name val="ＭＳ Ｐゴシック"/>
      <family val="3"/>
      <charset val="128"/>
    </font>
    <font>
      <b/>
      <sz val="16"/>
      <color theme="1"/>
      <name val="ＭＳ Ｐゴシック"/>
      <family val="3"/>
      <charset val="128"/>
    </font>
    <font>
      <b/>
      <sz val="16"/>
      <color rgb="FFFF0000"/>
      <name val="ＭＳ Ｐゴシック"/>
      <family val="3"/>
      <charset val="128"/>
    </font>
    <font>
      <sz val="16"/>
      <color theme="1"/>
      <name val="ＭＳ Ｐゴシック"/>
      <family val="2"/>
      <charset val="128"/>
    </font>
    <font>
      <sz val="11"/>
      <color theme="1"/>
      <name val="Yu Gothic"/>
      <family val="3"/>
      <charset val="128"/>
      <scheme val="minor"/>
    </font>
    <font>
      <sz val="6"/>
      <name val="Yu Gothic"/>
      <family val="3"/>
      <charset val="128"/>
      <scheme val="minor"/>
    </font>
    <font>
      <sz val="18"/>
      <color theme="1"/>
      <name val="ＭＳ Ｐゴシック"/>
      <family val="3"/>
      <charset val="128"/>
    </font>
    <font>
      <sz val="12"/>
      <color theme="0"/>
      <name val="ＭＳ Ｐゴシック"/>
      <family val="3"/>
      <charset val="128"/>
    </font>
    <font>
      <b/>
      <sz val="24"/>
      <name val="ＭＳ Ｐゴシック"/>
      <family val="3"/>
      <charset val="128"/>
    </font>
    <font>
      <sz val="18"/>
      <color theme="0"/>
      <name val="ＭＳ Ｐゴシック"/>
      <family val="3"/>
      <charset val="128"/>
    </font>
    <font>
      <sz val="10"/>
      <name val="Arial"/>
      <family val="2"/>
    </font>
    <font>
      <sz val="10"/>
      <name val="Meiryo UI"/>
      <family val="3"/>
      <charset val="128"/>
    </font>
    <font>
      <sz val="11"/>
      <name val="Meiryo UI"/>
      <family val="3"/>
      <charset val="128"/>
    </font>
    <font>
      <b/>
      <sz val="12"/>
      <color theme="1"/>
      <name val="ＭＳ Ｐゴシック"/>
      <family val="3"/>
      <charset val="128"/>
    </font>
    <font>
      <sz val="11"/>
      <color theme="1"/>
      <name val="ＭＳ Ｐゴシック"/>
      <family val="3"/>
      <charset val="128"/>
    </font>
    <font>
      <b/>
      <sz val="12"/>
      <color rgb="FFFF0000"/>
      <name val="ＭＳ Ｐゴシック"/>
      <family val="3"/>
      <charset val="128"/>
    </font>
    <font>
      <sz val="12"/>
      <color theme="1"/>
      <name val="ＭＳ Ｐゴシック"/>
      <family val="2"/>
      <charset val="128"/>
    </font>
    <font>
      <sz val="10"/>
      <color theme="1"/>
      <name val="Meiryo UI"/>
      <family val="3"/>
      <charset val="128"/>
    </font>
  </fonts>
  <fills count="1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0" tint="-0.149998474074526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alignment vertical="center"/>
    </xf>
    <xf numFmtId="38" fontId="10" fillId="0" borderId="0" applyFont="0" applyFill="0" applyBorder="0" applyAlignment="0" applyProtection="0"/>
    <xf numFmtId="0" fontId="10" fillId="0" borderId="0"/>
    <xf numFmtId="38" fontId="20" fillId="0" borderId="0" applyFont="0" applyFill="0" applyBorder="0" applyAlignment="0" applyProtection="0">
      <alignment vertical="center"/>
    </xf>
    <xf numFmtId="0" fontId="26" fillId="0" borderId="0"/>
  </cellStyleXfs>
  <cellXfs count="190">
    <xf numFmtId="0" fontId="0" fillId="0" borderId="0" xfId="0">
      <alignment vertical="center"/>
    </xf>
    <xf numFmtId="0" fontId="11" fillId="0" borderId="0" xfId="2" applyFont="1" applyAlignment="1" applyProtection="1">
      <alignment horizontal="left" vertical="top"/>
      <protection locked="0"/>
    </xf>
    <xf numFmtId="0" fontId="11" fillId="0" borderId="1" xfId="2" applyFont="1" applyBorder="1" applyAlignment="1" applyProtection="1">
      <alignment horizontal="left" vertical="top"/>
      <protection locked="0"/>
    </xf>
    <xf numFmtId="0" fontId="11" fillId="0" borderId="2" xfId="2" applyFont="1" applyBorder="1" applyAlignment="1" applyProtection="1">
      <alignment horizontal="left" vertical="top"/>
      <protection locked="0"/>
    </xf>
    <xf numFmtId="5" fontId="12" fillId="0" borderId="2" xfId="2" applyNumberFormat="1" applyFont="1" applyBorder="1" applyAlignment="1" applyProtection="1">
      <alignment horizontal="right" vertical="top"/>
      <protection locked="0"/>
    </xf>
    <xf numFmtId="5" fontId="12" fillId="0" borderId="2" xfId="1" applyNumberFormat="1" applyFont="1" applyBorder="1" applyAlignment="1" applyProtection="1">
      <alignment horizontal="right" vertical="top"/>
      <protection locked="0"/>
    </xf>
    <xf numFmtId="0" fontId="11" fillId="0" borderId="3" xfId="2" applyFont="1" applyBorder="1" applyAlignment="1" applyProtection="1">
      <alignment horizontal="left" vertical="top"/>
      <protection locked="0"/>
    </xf>
    <xf numFmtId="0" fontId="14" fillId="0" borderId="4" xfId="2" applyFont="1" applyBorder="1" applyAlignment="1" applyProtection="1">
      <alignment horizontal="left" vertical="top"/>
      <protection locked="0"/>
    </xf>
    <xf numFmtId="5" fontId="8" fillId="0" borderId="0" xfId="1" applyNumberFormat="1" applyFont="1" applyAlignment="1" applyProtection="1">
      <alignment horizontal="right" vertical="center" wrapText="1"/>
      <protection locked="0"/>
    </xf>
    <xf numFmtId="0" fontId="22" fillId="0" borderId="0" xfId="2" applyFont="1" applyAlignment="1" applyProtection="1">
      <alignment horizontal="right" vertical="center"/>
      <protection locked="0"/>
    </xf>
    <xf numFmtId="0" fontId="5" fillId="0" borderId="9" xfId="2" applyFont="1" applyBorder="1" applyAlignment="1" applyProtection="1">
      <alignment horizontal="center" vertical="top"/>
      <protection locked="0"/>
    </xf>
    <xf numFmtId="0" fontId="11" fillId="0" borderId="5" xfId="2" applyFont="1" applyBorder="1" applyAlignment="1" applyProtection="1">
      <alignment horizontal="left" vertical="top"/>
      <protection locked="0"/>
    </xf>
    <xf numFmtId="0" fontId="11" fillId="0" borderId="4" xfId="2" applyFont="1" applyBorder="1" applyAlignment="1" applyProtection="1">
      <alignment horizontal="left" vertical="top"/>
      <protection locked="0"/>
    </xf>
    <xf numFmtId="0" fontId="11" fillId="0" borderId="6" xfId="2" applyFont="1" applyBorder="1" applyAlignment="1" applyProtection="1">
      <alignment horizontal="left" vertical="top"/>
      <protection locked="0"/>
    </xf>
    <xf numFmtId="0" fontId="11" fillId="0" borderId="7" xfId="2" applyFont="1" applyBorder="1" applyAlignment="1" applyProtection="1">
      <alignment horizontal="left" vertical="top"/>
      <protection locked="0"/>
    </xf>
    <xf numFmtId="5" fontId="12" fillId="0" borderId="7" xfId="2" applyNumberFormat="1" applyFont="1" applyBorder="1" applyAlignment="1" applyProtection="1">
      <alignment horizontal="right" vertical="top"/>
      <protection locked="0"/>
    </xf>
    <xf numFmtId="5" fontId="12" fillId="0" borderId="7" xfId="1" applyNumberFormat="1" applyFont="1" applyBorder="1" applyAlignment="1" applyProtection="1">
      <alignment horizontal="right" vertical="top"/>
      <protection locked="0"/>
    </xf>
    <xf numFmtId="0" fontId="11" fillId="0" borderId="8" xfId="2" applyFont="1" applyBorder="1" applyAlignment="1" applyProtection="1">
      <alignment horizontal="left" vertical="top"/>
      <protection locked="0"/>
    </xf>
    <xf numFmtId="5" fontId="12" fillId="0" borderId="0" xfId="2" applyNumberFormat="1" applyFont="1" applyAlignment="1" applyProtection="1">
      <alignment horizontal="right" vertical="top"/>
      <protection locked="0"/>
    </xf>
    <xf numFmtId="5" fontId="11" fillId="0" borderId="0" xfId="1" applyNumberFormat="1" applyFont="1" applyAlignment="1" applyProtection="1">
      <alignment horizontal="right" vertical="top"/>
      <protection locked="0"/>
    </xf>
    <xf numFmtId="5" fontId="12" fillId="0" borderId="0" xfId="1" applyNumberFormat="1" applyFont="1" applyAlignment="1" applyProtection="1">
      <alignment horizontal="right" vertical="top"/>
      <protection locked="0"/>
    </xf>
    <xf numFmtId="0" fontId="9" fillId="0" borderId="1" xfId="2" applyFont="1" applyBorder="1" applyAlignment="1" applyProtection="1">
      <alignment horizontal="left" vertical="center"/>
      <protection locked="0"/>
    </xf>
    <xf numFmtId="0" fontId="14" fillId="0" borderId="2" xfId="2" applyFont="1" applyBorder="1" applyAlignment="1" applyProtection="1">
      <alignment horizontal="left" vertical="top"/>
      <protection locked="0"/>
    </xf>
    <xf numFmtId="5" fontId="14" fillId="0" borderId="2" xfId="2" applyNumberFormat="1" applyFont="1" applyBorder="1" applyAlignment="1" applyProtection="1">
      <alignment horizontal="right" vertical="top"/>
      <protection locked="0"/>
    </xf>
    <xf numFmtId="5" fontId="14" fillId="0" borderId="2" xfId="1" applyNumberFormat="1" applyFont="1" applyBorder="1" applyAlignment="1" applyProtection="1">
      <alignment horizontal="right" vertical="top"/>
      <protection locked="0"/>
    </xf>
    <xf numFmtId="0" fontId="6" fillId="0" borderId="9" xfId="2" applyFont="1" applyBorder="1" applyAlignment="1" applyProtection="1">
      <alignment horizontal="center" vertical="top" wrapText="1"/>
      <protection locked="0"/>
    </xf>
    <xf numFmtId="0" fontId="4" fillId="0" borderId="9" xfId="2" applyFont="1" applyBorder="1" applyAlignment="1" applyProtection="1">
      <alignment horizontal="center" vertical="top" wrapText="1"/>
      <protection locked="0"/>
    </xf>
    <xf numFmtId="0" fontId="6" fillId="0" borderId="9" xfId="2" applyFont="1" applyBorder="1" applyAlignment="1" applyProtection="1">
      <alignment horizontal="center" vertical="top"/>
      <protection locked="0"/>
    </xf>
    <xf numFmtId="5" fontId="6" fillId="0" borderId="9" xfId="2" applyNumberFormat="1" applyFont="1" applyBorder="1" applyAlignment="1" applyProtection="1">
      <alignment horizontal="center" vertical="top" wrapText="1"/>
      <protection locked="0"/>
    </xf>
    <xf numFmtId="0" fontId="18" fillId="0" borderId="4" xfId="2" applyFont="1" applyBorder="1" applyAlignment="1" applyProtection="1">
      <alignment horizontal="left" vertical="center"/>
      <protection locked="0"/>
    </xf>
    <xf numFmtId="0" fontId="17" fillId="0" borderId="0" xfId="2" applyFont="1" applyAlignment="1" applyProtection="1">
      <alignment horizontal="left" vertical="center"/>
      <protection locked="0"/>
    </xf>
    <xf numFmtId="0" fontId="14" fillId="0" borderId="0" xfId="2" applyFont="1" applyAlignment="1" applyProtection="1">
      <alignment horizontal="left" vertical="top"/>
      <protection locked="0"/>
    </xf>
    <xf numFmtId="5" fontId="14" fillId="0" borderId="0" xfId="2" applyNumberFormat="1" applyFont="1" applyAlignment="1" applyProtection="1">
      <alignment horizontal="right" vertical="top"/>
      <protection locked="0"/>
    </xf>
    <xf numFmtId="5" fontId="14" fillId="0" borderId="0" xfId="1" applyNumberFormat="1" applyFont="1" applyAlignment="1" applyProtection="1">
      <alignment horizontal="right" vertical="top"/>
      <protection locked="0"/>
    </xf>
    <xf numFmtId="0" fontId="14" fillId="0" borderId="4" xfId="2" applyFont="1" applyBorder="1" applyAlignment="1" applyProtection="1">
      <alignment horizontal="left" vertical="top" wrapText="1"/>
      <protection locked="0"/>
    </xf>
    <xf numFmtId="0" fontId="14" fillId="0" borderId="9" xfId="2" applyFont="1" applyBorder="1" applyAlignment="1" applyProtection="1">
      <alignment horizontal="left" vertical="top"/>
      <protection locked="0"/>
    </xf>
    <xf numFmtId="0" fontId="14" fillId="0" borderId="11" xfId="2" applyFont="1" applyBorder="1" applyAlignment="1" applyProtection="1">
      <alignment horizontal="left" vertical="top" wrapText="1"/>
      <protection locked="0"/>
    </xf>
    <xf numFmtId="0" fontId="14" fillId="0" borderId="9" xfId="2" applyFont="1" applyBorder="1" applyAlignment="1" applyProtection="1">
      <alignment horizontal="left" vertical="top" wrapText="1"/>
      <protection locked="0"/>
    </xf>
    <xf numFmtId="5" fontId="14" fillId="0" borderId="9" xfId="1" applyNumberFormat="1" applyFont="1" applyBorder="1" applyAlignment="1" applyProtection="1">
      <alignment horizontal="right" vertical="top"/>
      <protection locked="0"/>
    </xf>
    <xf numFmtId="0" fontId="9" fillId="0" borderId="4" xfId="2" applyFont="1" applyBorder="1" applyAlignment="1" applyProtection="1">
      <alignment horizontal="left" vertical="center"/>
      <protection locked="0"/>
    </xf>
    <xf numFmtId="0" fontId="14" fillId="0" borderId="0" xfId="2" applyFont="1" applyAlignment="1" applyProtection="1">
      <alignment horizontal="left" vertical="top" wrapText="1"/>
      <protection locked="0"/>
    </xf>
    <xf numFmtId="0" fontId="14" fillId="0" borderId="0" xfId="2" applyFont="1" applyAlignment="1" applyProtection="1">
      <alignment horizontal="left" vertical="center"/>
      <protection locked="0"/>
    </xf>
    <xf numFmtId="0" fontId="19" fillId="0" borderId="0" xfId="2" applyFont="1" applyAlignment="1" applyProtection="1">
      <alignment horizontal="left" vertical="center"/>
      <protection locked="0"/>
    </xf>
    <xf numFmtId="0" fontId="14" fillId="0" borderId="4" xfId="2" applyFont="1" applyBorder="1" applyAlignment="1" applyProtection="1">
      <alignment horizontal="left" vertical="center"/>
      <protection locked="0"/>
    </xf>
    <xf numFmtId="0" fontId="14" fillId="0" borderId="0" xfId="2" applyFont="1" applyAlignment="1" applyProtection="1">
      <alignment horizontal="left" vertical="center" wrapText="1"/>
      <protection locked="0"/>
    </xf>
    <xf numFmtId="0" fontId="14" fillId="0" borderId="0" xfId="2" applyFont="1" applyAlignment="1" applyProtection="1">
      <alignment horizontal="right" vertical="center"/>
      <protection locked="0"/>
    </xf>
    <xf numFmtId="0" fontId="11" fillId="0" borderId="0" xfId="2" applyFont="1" applyAlignment="1" applyProtection="1">
      <alignment horizontal="left" vertical="center"/>
      <protection locked="0"/>
    </xf>
    <xf numFmtId="0" fontId="11" fillId="0" borderId="5" xfId="2" applyFont="1" applyBorder="1" applyAlignment="1" applyProtection="1">
      <alignment horizontal="left" vertical="center"/>
      <protection locked="0"/>
    </xf>
    <xf numFmtId="5" fontId="11" fillId="0" borderId="0" xfId="2" applyNumberFormat="1" applyFont="1" applyAlignment="1" applyProtection="1">
      <alignment horizontal="left" vertical="center"/>
      <protection locked="0"/>
    </xf>
    <xf numFmtId="0" fontId="14" fillId="0" borderId="6" xfId="2" applyFont="1" applyBorder="1" applyAlignment="1" applyProtection="1">
      <alignment horizontal="left" vertical="top"/>
      <protection locked="0"/>
    </xf>
    <xf numFmtId="0" fontId="14" fillId="0" borderId="7" xfId="2" applyFont="1" applyBorder="1" applyAlignment="1" applyProtection="1">
      <alignment horizontal="left" vertical="top"/>
      <protection locked="0"/>
    </xf>
    <xf numFmtId="0" fontId="14" fillId="0" borderId="7" xfId="2" applyFont="1" applyBorder="1" applyAlignment="1" applyProtection="1">
      <alignment horizontal="left" vertical="top" wrapText="1"/>
      <protection locked="0"/>
    </xf>
    <xf numFmtId="5" fontId="14" fillId="0" borderId="7" xfId="2" applyNumberFormat="1" applyFont="1" applyBorder="1" applyAlignment="1" applyProtection="1">
      <alignment horizontal="right" vertical="top"/>
      <protection locked="0"/>
    </xf>
    <xf numFmtId="5" fontId="14" fillId="0" borderId="7" xfId="1" applyNumberFormat="1" applyFont="1" applyBorder="1" applyAlignment="1" applyProtection="1">
      <alignment horizontal="right" vertical="top"/>
      <protection locked="0"/>
    </xf>
    <xf numFmtId="5" fontId="11" fillId="0" borderId="2" xfId="1" applyNumberFormat="1" applyFont="1" applyBorder="1" applyAlignment="1" applyProtection="1">
      <alignment horizontal="right" vertical="top"/>
      <protection locked="0"/>
    </xf>
    <xf numFmtId="5" fontId="13" fillId="0" borderId="2" xfId="2" applyNumberFormat="1" applyFont="1" applyBorder="1" applyAlignment="1" applyProtection="1">
      <alignment horizontal="center" vertical="top"/>
      <protection locked="0"/>
    </xf>
    <xf numFmtId="0" fontId="13" fillId="0" borderId="2" xfId="2" applyFont="1" applyBorder="1" applyAlignment="1" applyProtection="1">
      <alignment horizontal="left" vertical="top"/>
      <protection locked="0"/>
    </xf>
    <xf numFmtId="0" fontId="16" fillId="2" borderId="12" xfId="2" applyFont="1" applyFill="1" applyBorder="1" applyAlignment="1" applyProtection="1">
      <alignment horizontal="center" vertical="center"/>
      <protection locked="0"/>
    </xf>
    <xf numFmtId="0" fontId="16" fillId="2" borderId="11" xfId="2" applyFont="1" applyFill="1" applyBorder="1" applyAlignment="1" applyProtection="1">
      <alignment vertical="center" wrapText="1"/>
      <protection locked="0"/>
    </xf>
    <xf numFmtId="0" fontId="12" fillId="0" borderId="0" xfId="2" applyFont="1" applyAlignment="1" applyProtection="1">
      <alignment horizontal="right" vertical="top"/>
      <protection locked="0"/>
    </xf>
    <xf numFmtId="5" fontId="11" fillId="0" borderId="7" xfId="1" applyNumberFormat="1" applyFont="1" applyBorder="1" applyAlignment="1" applyProtection="1">
      <alignment horizontal="right" vertical="top"/>
      <protection locked="0"/>
    </xf>
    <xf numFmtId="5" fontId="23" fillId="0" borderId="7" xfId="1" applyNumberFormat="1" applyFont="1" applyBorder="1" applyAlignment="1" applyProtection="1">
      <alignment horizontal="right" vertical="top"/>
      <protection locked="0"/>
    </xf>
    <xf numFmtId="5" fontId="13" fillId="0" borderId="7" xfId="1" applyNumberFormat="1" applyFont="1" applyBorder="1" applyAlignment="1" applyProtection="1">
      <alignment horizontal="left" vertical="top"/>
      <protection locked="0"/>
    </xf>
    <xf numFmtId="5" fontId="11" fillId="0" borderId="0" xfId="2" applyNumberFormat="1" applyFont="1" applyAlignment="1" applyProtection="1">
      <alignment horizontal="right" vertical="top"/>
      <protection locked="0"/>
    </xf>
    <xf numFmtId="0" fontId="17" fillId="0" borderId="0" xfId="2" applyFont="1" applyAlignment="1" applyProtection="1">
      <alignment horizontal="left" vertical="top"/>
      <protection locked="0"/>
    </xf>
    <xf numFmtId="38" fontId="14" fillId="0" borderId="0" xfId="3" applyFont="1" applyAlignment="1" applyProtection="1">
      <alignment horizontal="right" vertical="top"/>
      <protection locked="0"/>
    </xf>
    <xf numFmtId="0" fontId="15" fillId="0" borderId="9" xfId="2" applyFont="1" applyBorder="1" applyAlignment="1" applyProtection="1">
      <alignment horizontal="left" vertical="center"/>
      <protection locked="0"/>
    </xf>
    <xf numFmtId="0" fontId="14" fillId="0" borderId="0" xfId="2" applyFont="1" applyAlignment="1" applyProtection="1">
      <alignment horizontal="right" vertical="top"/>
      <protection locked="0"/>
    </xf>
    <xf numFmtId="5" fontId="14" fillId="0" borderId="9" xfId="1" applyNumberFormat="1" applyFont="1" applyBorder="1" applyAlignment="1" applyProtection="1">
      <alignment horizontal="right" vertical="center"/>
    </xf>
    <xf numFmtId="38" fontId="14" fillId="0" borderId="0" xfId="3" applyFont="1" applyAlignment="1" applyProtection="1">
      <alignment horizontal="right" vertical="top" wrapText="1"/>
      <protection locked="0"/>
    </xf>
    <xf numFmtId="5" fontId="16" fillId="2" borderId="11" xfId="2" applyNumberFormat="1" applyFont="1" applyFill="1" applyBorder="1" applyAlignment="1" applyProtection="1">
      <alignment vertical="center" wrapText="1"/>
    </xf>
    <xf numFmtId="38" fontId="14" fillId="0" borderId="0" xfId="3" applyFont="1" applyAlignment="1" applyProtection="1">
      <alignment horizontal="right" vertical="top" wrapText="1"/>
    </xf>
    <xf numFmtId="38" fontId="14" fillId="0" borderId="0" xfId="3" applyFont="1" applyAlignment="1" applyProtection="1">
      <alignment horizontal="right" vertical="top"/>
    </xf>
    <xf numFmtId="0" fontId="16" fillId="3" borderId="12" xfId="2" applyFont="1" applyFill="1" applyBorder="1" applyAlignment="1" applyProtection="1">
      <alignment horizontal="center" vertical="center"/>
      <protection locked="0"/>
    </xf>
    <xf numFmtId="0" fontId="14" fillId="3" borderId="10" xfId="2" applyFont="1" applyFill="1" applyBorder="1" applyAlignment="1" applyProtection="1">
      <alignment horizontal="left" vertical="center"/>
      <protection locked="0"/>
    </xf>
    <xf numFmtId="0" fontId="6" fillId="0" borderId="10" xfId="2" applyFont="1" applyBorder="1" applyAlignment="1" applyProtection="1">
      <alignment horizontal="center" vertical="top"/>
      <protection locked="0"/>
    </xf>
    <xf numFmtId="5" fontId="8" fillId="0" borderId="0" xfId="1" applyNumberFormat="1" applyFont="1" applyBorder="1" applyAlignment="1" applyProtection="1">
      <alignment horizontal="right" vertical="center" wrapText="1"/>
      <protection locked="0"/>
    </xf>
    <xf numFmtId="14" fontId="7" fillId="0" borderId="0" xfId="1" applyNumberFormat="1" applyFont="1" applyBorder="1" applyAlignment="1" applyProtection="1">
      <alignment horizontal="center" vertical="center" wrapText="1"/>
      <protection locked="0"/>
    </xf>
    <xf numFmtId="5" fontId="6" fillId="0" borderId="0" xfId="1" applyNumberFormat="1" applyFont="1" applyBorder="1" applyAlignment="1" applyProtection="1">
      <alignment horizontal="right" vertical="center" wrapText="1"/>
      <protection locked="0"/>
    </xf>
    <xf numFmtId="176" fontId="7" fillId="0" borderId="14" xfId="1" applyNumberFormat="1" applyFont="1" applyBorder="1" applyAlignment="1" applyProtection="1">
      <alignment horizontal="center" vertical="center" wrapText="1"/>
      <protection locked="0"/>
    </xf>
    <xf numFmtId="0" fontId="11" fillId="0" borderId="0" xfId="2" applyFont="1" applyBorder="1" applyAlignment="1" applyProtection="1">
      <alignment horizontal="left" vertical="top"/>
      <protection locked="0"/>
    </xf>
    <xf numFmtId="5" fontId="16" fillId="3" borderId="11" xfId="2" applyNumberFormat="1" applyFont="1" applyFill="1" applyBorder="1" applyAlignment="1" applyProtection="1">
      <alignment vertical="center"/>
    </xf>
    <xf numFmtId="0" fontId="16" fillId="0" borderId="0" xfId="2" applyFont="1" applyFill="1" applyBorder="1" applyAlignment="1" applyProtection="1">
      <alignment horizontal="center" vertical="center"/>
      <protection locked="0"/>
    </xf>
    <xf numFmtId="0" fontId="16" fillId="0" borderId="0" xfId="2" applyFont="1" applyFill="1" applyBorder="1" applyAlignment="1" applyProtection="1">
      <alignment vertical="center" wrapText="1"/>
      <protection locked="0"/>
    </xf>
    <xf numFmtId="5" fontId="16" fillId="0" borderId="0" xfId="2" applyNumberFormat="1" applyFont="1" applyFill="1" applyBorder="1" applyAlignment="1" applyProtection="1">
      <alignment vertical="center" wrapText="1"/>
    </xf>
    <xf numFmtId="0" fontId="16" fillId="7" borderId="12" xfId="2" applyFont="1" applyFill="1" applyBorder="1" applyAlignment="1" applyProtection="1">
      <alignment horizontal="center" vertical="center"/>
      <protection locked="0"/>
    </xf>
    <xf numFmtId="5" fontId="16" fillId="7" borderId="11" xfId="2" applyNumberFormat="1" applyFont="1" applyFill="1" applyBorder="1" applyAlignment="1" applyProtection="1">
      <alignment vertical="center"/>
    </xf>
    <xf numFmtId="5" fontId="14" fillId="0" borderId="9" xfId="1" applyNumberFormat="1" applyFont="1" applyBorder="1" applyAlignment="1" applyProtection="1">
      <alignment horizontal="right" vertical="center"/>
      <protection locked="0"/>
    </xf>
    <xf numFmtId="0" fontId="14" fillId="0" borderId="9" xfId="2" applyFont="1" applyBorder="1" applyAlignment="1" applyProtection="1">
      <alignment vertical="center"/>
      <protection locked="0"/>
    </xf>
    <xf numFmtId="0" fontId="27" fillId="0" borderId="13" xfId="4" applyFont="1" applyBorder="1"/>
    <xf numFmtId="0" fontId="27" fillId="8" borderId="13" xfId="4" applyFont="1" applyFill="1" applyBorder="1"/>
    <xf numFmtId="0" fontId="27" fillId="9" borderId="13" xfId="4" applyFont="1" applyFill="1" applyBorder="1"/>
    <xf numFmtId="0" fontId="27" fillId="10" borderId="13" xfId="4" applyFont="1" applyFill="1" applyBorder="1"/>
    <xf numFmtId="0" fontId="27" fillId="0" borderId="0" xfId="4" applyFont="1"/>
    <xf numFmtId="0" fontId="27" fillId="8" borderId="0" xfId="4" applyFont="1" applyFill="1"/>
    <xf numFmtId="0" fontId="27" fillId="10" borderId="0" xfId="4" applyFont="1" applyFill="1"/>
    <xf numFmtId="0" fontId="27" fillId="9" borderId="0" xfId="4" applyFont="1" applyFill="1"/>
    <xf numFmtId="0" fontId="27" fillId="0" borderId="0" xfId="4" quotePrefix="1" applyFont="1"/>
    <xf numFmtId="0" fontId="27" fillId="12" borderId="0" xfId="4" applyFont="1" applyFill="1"/>
    <xf numFmtId="0" fontId="28" fillId="0" borderId="0" xfId="0" applyFont="1">
      <alignment vertical="center"/>
    </xf>
    <xf numFmtId="0" fontId="30" fillId="9" borderId="0" xfId="0" applyFont="1" applyFill="1" applyProtection="1">
      <alignment vertical="center"/>
      <protection locked="0"/>
    </xf>
    <xf numFmtId="0" fontId="29" fillId="9" borderId="0" xfId="0" applyFont="1" applyFill="1" applyAlignment="1" applyProtection="1">
      <alignment horizontal="center" vertical="center"/>
      <protection locked="0"/>
    </xf>
    <xf numFmtId="0" fontId="32" fillId="11" borderId="12" xfId="0" applyFont="1" applyFill="1" applyBorder="1" applyAlignment="1" applyProtection="1">
      <alignment horizontal="left" vertical="center"/>
      <protection locked="0"/>
    </xf>
    <xf numFmtId="0" fontId="29" fillId="11" borderId="11" xfId="0" applyFont="1" applyFill="1" applyBorder="1" applyAlignment="1" applyProtection="1">
      <alignment horizontal="center" vertical="center"/>
      <protection locked="0"/>
    </xf>
    <xf numFmtId="0" fontId="30" fillId="11" borderId="11" xfId="0" applyFont="1" applyFill="1" applyBorder="1" applyProtection="1">
      <alignment vertical="center"/>
      <protection locked="0"/>
    </xf>
    <xf numFmtId="0" fontId="30" fillId="11" borderId="10" xfId="0" applyFont="1" applyFill="1" applyBorder="1" applyProtection="1">
      <alignment vertical="center"/>
      <protection locked="0"/>
    </xf>
    <xf numFmtId="0" fontId="30" fillId="9" borderId="0" xfId="0" applyFont="1" applyFill="1" applyAlignment="1" applyProtection="1">
      <alignment horizontal="left" vertical="center"/>
      <protection locked="0"/>
    </xf>
    <xf numFmtId="38" fontId="30" fillId="9" borderId="0" xfId="3" applyFont="1" applyFill="1" applyProtection="1">
      <alignment vertical="center"/>
      <protection locked="0"/>
    </xf>
    <xf numFmtId="0" fontId="30" fillId="13" borderId="9" xfId="0" applyFont="1" applyFill="1" applyBorder="1" applyProtection="1">
      <alignment vertical="center"/>
      <protection locked="0"/>
    </xf>
    <xf numFmtId="0" fontId="30" fillId="13" borderId="9" xfId="0" applyFont="1" applyFill="1" applyBorder="1" applyAlignment="1" applyProtection="1">
      <alignment horizontal="left" vertical="center"/>
      <protection locked="0"/>
    </xf>
    <xf numFmtId="38" fontId="30" fillId="13" borderId="9" xfId="3" applyFont="1" applyFill="1" applyBorder="1" applyProtection="1">
      <alignment vertical="center"/>
      <protection locked="0"/>
    </xf>
    <xf numFmtId="0" fontId="29" fillId="0" borderId="0" xfId="2" applyFont="1" applyAlignment="1" applyProtection="1">
      <alignment horizontal="left" vertical="top"/>
      <protection locked="0"/>
    </xf>
    <xf numFmtId="38" fontId="11" fillId="0" borderId="0" xfId="3" applyFont="1" applyAlignment="1" applyProtection="1">
      <alignment horizontal="right" vertical="top"/>
      <protection locked="0"/>
    </xf>
    <xf numFmtId="0" fontId="30" fillId="9" borderId="9" xfId="0" applyFont="1" applyFill="1" applyBorder="1" applyProtection="1">
      <alignment vertical="center"/>
      <protection locked="0"/>
    </xf>
    <xf numFmtId="0" fontId="30" fillId="9" borderId="9" xfId="2" applyFont="1" applyFill="1" applyBorder="1" applyAlignment="1" applyProtection="1">
      <alignment horizontal="left" vertical="top" wrapText="1"/>
      <protection locked="0"/>
    </xf>
    <xf numFmtId="38" fontId="30" fillId="9" borderId="9" xfId="3" applyFont="1" applyFill="1" applyBorder="1" applyProtection="1">
      <alignment vertical="center"/>
      <protection locked="0"/>
    </xf>
    <xf numFmtId="38" fontId="30" fillId="9" borderId="9" xfId="3" applyFont="1" applyFill="1" applyBorder="1" applyAlignment="1" applyProtection="1">
      <alignment horizontal="center" vertical="center"/>
      <protection locked="0"/>
    </xf>
    <xf numFmtId="38" fontId="11" fillId="0" borderId="0" xfId="3" applyFont="1" applyAlignment="1" applyProtection="1">
      <alignment horizontal="right" vertical="top"/>
    </xf>
    <xf numFmtId="0" fontId="11" fillId="0" borderId="0" xfId="2" applyFont="1" applyAlignment="1" applyProtection="1">
      <alignment horizontal="left" vertical="top" wrapText="1"/>
      <protection locked="0"/>
    </xf>
    <xf numFmtId="0" fontId="30" fillId="0" borderId="0" xfId="0" applyFont="1" applyProtection="1">
      <alignment vertical="center"/>
      <protection locked="0"/>
    </xf>
    <xf numFmtId="0" fontId="11" fillId="0" borderId="0" xfId="2" applyFont="1" applyAlignment="1" applyProtection="1">
      <alignment horizontal="right" vertical="top"/>
      <protection locked="0"/>
    </xf>
    <xf numFmtId="0" fontId="30" fillId="9" borderId="14" xfId="0" applyFont="1" applyFill="1" applyBorder="1" applyProtection="1">
      <alignment vertical="center"/>
      <protection locked="0"/>
    </xf>
    <xf numFmtId="38" fontId="30" fillId="9" borderId="14" xfId="3" applyFont="1" applyFill="1" applyBorder="1" applyProtection="1">
      <alignment vertical="center"/>
      <protection locked="0"/>
    </xf>
    <xf numFmtId="0" fontId="27" fillId="0" borderId="13" xfId="4" applyFont="1" applyFill="1" applyBorder="1"/>
    <xf numFmtId="0" fontId="27" fillId="0" borderId="0" xfId="4" applyFont="1" applyFill="1"/>
    <xf numFmtId="0" fontId="30" fillId="0" borderId="9" xfId="2" applyFont="1" applyBorder="1" applyAlignment="1" applyProtection="1">
      <alignment horizontal="left" vertical="top" wrapText="1"/>
      <protection locked="0"/>
    </xf>
    <xf numFmtId="0" fontId="14" fillId="7" borderId="10" xfId="2" applyFont="1" applyFill="1" applyBorder="1" applyAlignment="1" applyProtection="1">
      <alignment horizontal="left" vertical="center" wrapText="1"/>
      <protection locked="0"/>
    </xf>
    <xf numFmtId="0" fontId="6" fillId="0" borderId="10" xfId="2" applyFont="1" applyBorder="1" applyAlignment="1" applyProtection="1">
      <alignment horizontal="center" vertical="top"/>
      <protection locked="0"/>
    </xf>
    <xf numFmtId="0" fontId="29" fillId="9" borderId="0" xfId="0" applyFont="1" applyFill="1" applyAlignment="1" applyProtection="1">
      <alignment horizontal="center" vertical="center"/>
      <protection locked="0"/>
    </xf>
    <xf numFmtId="5" fontId="16" fillId="2" borderId="11" xfId="2" applyNumberFormat="1" applyFont="1" applyFill="1" applyBorder="1" applyAlignment="1">
      <alignment vertical="center" wrapText="1"/>
    </xf>
    <xf numFmtId="5" fontId="16" fillId="3" borderId="11" xfId="2" applyNumberFormat="1" applyFont="1" applyFill="1" applyBorder="1" applyAlignment="1">
      <alignment vertical="center"/>
    </xf>
    <xf numFmtId="0" fontId="16" fillId="0" borderId="0" xfId="2" applyFont="1" applyAlignment="1" applyProtection="1">
      <alignment horizontal="center" vertical="center"/>
      <protection locked="0"/>
    </xf>
    <xf numFmtId="0" fontId="16" fillId="0" borderId="0" xfId="2" applyFont="1" applyAlignment="1" applyProtection="1">
      <alignment vertical="center" wrapText="1"/>
      <protection locked="0"/>
    </xf>
    <xf numFmtId="5" fontId="16" fillId="0" borderId="0" xfId="2" applyNumberFormat="1" applyFont="1" applyAlignment="1">
      <alignment vertical="center" wrapText="1"/>
    </xf>
    <xf numFmtId="5" fontId="16" fillId="7" borderId="11" xfId="2" applyNumberFormat="1" applyFont="1" applyFill="1" applyBorder="1" applyAlignment="1">
      <alignment vertical="center"/>
    </xf>
    <xf numFmtId="0" fontId="30" fillId="0" borderId="9" xfId="0" applyFont="1" applyBorder="1" applyProtection="1">
      <alignment vertical="center"/>
      <protection locked="0"/>
    </xf>
    <xf numFmtId="38" fontId="30" fillId="0" borderId="9" xfId="3" applyFont="1" applyBorder="1" applyProtection="1">
      <alignment vertical="center"/>
      <protection locked="0"/>
    </xf>
    <xf numFmtId="38" fontId="30" fillId="0" borderId="9" xfId="3" applyFont="1" applyBorder="1" applyAlignment="1" applyProtection="1">
      <alignment horizontal="center" vertical="center"/>
      <protection locked="0"/>
    </xf>
    <xf numFmtId="0" fontId="30" fillId="0" borderId="14" xfId="0" applyFont="1" applyBorder="1" applyProtection="1">
      <alignment vertical="center"/>
      <protection locked="0"/>
    </xf>
    <xf numFmtId="0" fontId="30" fillId="0" borderId="9" xfId="0" applyFont="1" applyBorder="1" applyAlignment="1" applyProtection="1">
      <alignment horizontal="left" vertical="center"/>
      <protection locked="0"/>
    </xf>
    <xf numFmtId="38" fontId="30" fillId="0" borderId="14" xfId="3" applyFont="1" applyBorder="1" applyProtection="1">
      <alignment vertical="center"/>
      <protection locked="0"/>
    </xf>
    <xf numFmtId="38" fontId="1" fillId="0" borderId="9" xfId="3" applyFont="1" applyBorder="1" applyProtection="1">
      <alignment vertical="center"/>
      <protection locked="0"/>
    </xf>
    <xf numFmtId="0" fontId="30" fillId="14" borderId="9" xfId="0" applyFont="1" applyFill="1" applyBorder="1" applyProtection="1">
      <alignment vertical="center"/>
      <protection locked="0"/>
    </xf>
    <xf numFmtId="38" fontId="30" fillId="9" borderId="14" xfId="3" applyFont="1" applyFill="1" applyBorder="1" applyProtection="1">
      <alignment vertical="center"/>
    </xf>
    <xf numFmtId="0" fontId="14" fillId="0" borderId="12" xfId="2" applyFont="1" applyBorder="1" applyAlignment="1" applyProtection="1">
      <alignment horizontal="center" vertical="center"/>
      <protection locked="0"/>
    </xf>
    <xf numFmtId="0" fontId="14" fillId="0" borderId="11"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xf numFmtId="0" fontId="14" fillId="0" borderId="0" xfId="2" applyFont="1" applyFill="1" applyBorder="1" applyAlignment="1" applyProtection="1">
      <alignment horizontal="left" vertical="center"/>
      <protection locked="0"/>
    </xf>
    <xf numFmtId="0" fontId="16" fillId="7" borderId="11" xfId="2" applyFont="1" applyFill="1" applyBorder="1" applyAlignment="1" applyProtection="1">
      <alignment horizontal="left" vertical="center" wrapText="1"/>
      <protection locked="0"/>
    </xf>
    <xf numFmtId="0" fontId="25" fillId="0" borderId="0" xfId="2" applyFont="1" applyFill="1" applyBorder="1" applyAlignment="1" applyProtection="1">
      <alignment horizontal="center" vertical="top"/>
      <protection locked="0"/>
    </xf>
    <xf numFmtId="0" fontId="25" fillId="6" borderId="12" xfId="2" applyFont="1" applyFill="1" applyBorder="1" applyAlignment="1" applyProtection="1">
      <alignment horizontal="center" vertical="top"/>
      <protection locked="0"/>
    </xf>
    <xf numFmtId="0" fontId="25" fillId="6" borderId="11" xfId="2" applyFont="1" applyFill="1" applyBorder="1" applyAlignment="1" applyProtection="1">
      <alignment horizontal="center" vertical="top"/>
      <protection locked="0"/>
    </xf>
    <xf numFmtId="0" fontId="25" fillId="6" borderId="10" xfId="2" applyFont="1" applyFill="1" applyBorder="1" applyAlignment="1" applyProtection="1">
      <alignment horizontal="center" vertical="top"/>
      <protection locked="0"/>
    </xf>
    <xf numFmtId="0" fontId="6" fillId="0" borderId="12"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24" fillId="0" borderId="7" xfId="2" applyFont="1" applyBorder="1" applyAlignment="1" applyProtection="1">
      <alignment horizontal="center" vertical="center"/>
      <protection locked="0"/>
    </xf>
    <xf numFmtId="0" fontId="15" fillId="0" borderId="12" xfId="2" applyFont="1" applyBorder="1" applyAlignment="1" applyProtection="1">
      <alignment horizontal="left" vertical="center" wrapText="1"/>
      <protection locked="0"/>
    </xf>
    <xf numFmtId="0" fontId="15" fillId="0" borderId="11" xfId="2" applyFont="1" applyBorder="1" applyAlignment="1" applyProtection="1">
      <alignment horizontal="left" vertical="center" wrapText="1"/>
      <protection locked="0"/>
    </xf>
    <xf numFmtId="0" fontId="15" fillId="0" borderId="10" xfId="2" applyFont="1" applyBorder="1" applyAlignment="1" applyProtection="1">
      <alignment horizontal="left" vertical="center" wrapText="1"/>
      <protection locked="0"/>
    </xf>
    <xf numFmtId="0" fontId="6" fillId="0" borderId="12" xfId="2" applyFont="1" applyBorder="1" applyAlignment="1" applyProtection="1">
      <alignment horizontal="center" vertical="top"/>
      <protection locked="0"/>
    </xf>
    <xf numFmtId="0" fontId="6" fillId="0" borderId="11" xfId="2" applyFont="1" applyBorder="1" applyAlignment="1" applyProtection="1">
      <alignment horizontal="center" vertical="top"/>
      <protection locked="0"/>
    </xf>
    <xf numFmtId="0" fontId="6" fillId="0" borderId="10" xfId="2" applyFont="1" applyBorder="1" applyAlignment="1" applyProtection="1">
      <alignment horizontal="center" vertical="top"/>
      <protection locked="0"/>
    </xf>
    <xf numFmtId="5" fontId="8" fillId="0" borderId="9" xfId="1" applyNumberFormat="1" applyFont="1" applyBorder="1" applyAlignment="1" applyProtection="1">
      <alignment horizontal="center" vertical="center" wrapText="1"/>
      <protection locked="0"/>
    </xf>
    <xf numFmtId="0" fontId="14" fillId="2" borderId="11" xfId="2" applyFont="1" applyFill="1" applyBorder="1" applyAlignment="1" applyProtection="1">
      <alignment horizontal="left" vertical="center"/>
      <protection locked="0"/>
    </xf>
    <xf numFmtId="0" fontId="14" fillId="2" borderId="10" xfId="2" applyFont="1" applyFill="1" applyBorder="1" applyAlignment="1" applyProtection="1">
      <alignment horizontal="left" vertical="center"/>
      <protection locked="0"/>
    </xf>
    <xf numFmtId="0" fontId="6" fillId="0" borderId="13" xfId="2" applyFont="1" applyBorder="1" applyAlignment="1" applyProtection="1">
      <alignment horizontal="left" vertical="top" wrapText="1"/>
      <protection locked="0"/>
    </xf>
    <xf numFmtId="0" fontId="16" fillId="3" borderId="11" xfId="2" applyFont="1" applyFill="1" applyBorder="1" applyAlignment="1" applyProtection="1">
      <alignment horizontal="left" vertical="center" wrapText="1"/>
      <protection locked="0"/>
    </xf>
    <xf numFmtId="0" fontId="25" fillId="4" borderId="12" xfId="2" applyFont="1" applyFill="1" applyBorder="1" applyAlignment="1" applyProtection="1">
      <alignment horizontal="center" vertical="top"/>
      <protection locked="0"/>
    </xf>
    <xf numFmtId="0" fontId="25" fillId="4" borderId="11" xfId="2" applyFont="1" applyFill="1" applyBorder="1" applyAlignment="1" applyProtection="1">
      <alignment horizontal="center" vertical="top"/>
      <protection locked="0"/>
    </xf>
    <xf numFmtId="0" fontId="25" fillId="4" borderId="10" xfId="2" applyFont="1" applyFill="1" applyBorder="1" applyAlignment="1" applyProtection="1">
      <alignment horizontal="center" vertical="top"/>
      <protection locked="0"/>
    </xf>
    <xf numFmtId="0" fontId="25" fillId="5" borderId="12" xfId="2" applyFont="1" applyFill="1" applyBorder="1" applyAlignment="1" applyProtection="1">
      <alignment horizontal="center" vertical="top"/>
      <protection locked="0"/>
    </xf>
    <xf numFmtId="0" fontId="25" fillId="5" borderId="11" xfId="2" applyFont="1" applyFill="1" applyBorder="1" applyAlignment="1" applyProtection="1">
      <alignment horizontal="center" vertical="top"/>
      <protection locked="0"/>
    </xf>
    <xf numFmtId="0" fontId="25" fillId="5" borderId="10" xfId="2" applyFont="1" applyFill="1" applyBorder="1" applyAlignment="1" applyProtection="1">
      <alignment horizontal="center" vertical="top"/>
      <protection locked="0"/>
    </xf>
    <xf numFmtId="0" fontId="6" fillId="0" borderId="0" xfId="2" applyFont="1" applyBorder="1" applyAlignment="1" applyProtection="1">
      <alignment horizontal="left" vertical="top" wrapText="1"/>
      <protection locked="0"/>
    </xf>
    <xf numFmtId="0" fontId="14" fillId="0" borderId="9" xfId="2" applyFont="1" applyBorder="1" applyAlignment="1" applyProtection="1">
      <alignment horizontal="left" vertical="center"/>
      <protection locked="0"/>
    </xf>
    <xf numFmtId="0" fontId="29" fillId="9" borderId="0" xfId="0" applyFont="1" applyFill="1" applyAlignment="1" applyProtection="1">
      <alignment horizontal="center" vertical="center"/>
      <protection locked="0"/>
    </xf>
    <xf numFmtId="0" fontId="31" fillId="9" borderId="13" xfId="0" applyFont="1" applyFill="1" applyBorder="1" applyAlignment="1" applyProtection="1">
      <alignment horizontal="left" vertical="center" wrapText="1"/>
      <protection locked="0"/>
    </xf>
    <xf numFmtId="0" fontId="29" fillId="9" borderId="15" xfId="0" applyFont="1" applyFill="1" applyBorder="1" applyAlignment="1" applyProtection="1">
      <alignment horizontal="center" vertical="center"/>
      <protection locked="0"/>
    </xf>
    <xf numFmtId="0" fontId="0" fillId="9" borderId="16" xfId="0" applyFill="1" applyBorder="1">
      <alignment vertical="center"/>
    </xf>
    <xf numFmtId="0" fontId="0" fillId="9" borderId="17" xfId="0" applyFill="1" applyBorder="1">
      <alignment vertical="center"/>
    </xf>
    <xf numFmtId="0" fontId="29" fillId="9" borderId="18" xfId="0" applyFont="1" applyFill="1" applyBorder="1" applyAlignment="1" applyProtection="1">
      <alignment horizontal="center" vertical="center"/>
      <protection locked="0"/>
    </xf>
    <xf numFmtId="0" fontId="0" fillId="9" borderId="0" xfId="0" applyFill="1">
      <alignment vertical="center"/>
    </xf>
    <xf numFmtId="0" fontId="0" fillId="9" borderId="19" xfId="0" applyFill="1" applyBorder="1">
      <alignment vertical="center"/>
    </xf>
    <xf numFmtId="0" fontId="0" fillId="9" borderId="20" xfId="0" applyFill="1" applyBorder="1">
      <alignment vertical="center"/>
    </xf>
    <xf numFmtId="0" fontId="0" fillId="9" borderId="13" xfId="0" applyFill="1" applyBorder="1">
      <alignment vertical="center"/>
    </xf>
    <xf numFmtId="0" fontId="0" fillId="9" borderId="21" xfId="0" applyFill="1" applyBorder="1">
      <alignment vertical="center"/>
    </xf>
    <xf numFmtId="0" fontId="6" fillId="0" borderId="0" xfId="2" applyFont="1" applyAlignment="1" applyProtection="1">
      <alignment horizontal="left" vertical="top" wrapText="1"/>
      <protection locked="0"/>
    </xf>
    <xf numFmtId="0" fontId="14" fillId="0" borderId="0" xfId="2" applyFont="1" applyAlignment="1" applyProtection="1">
      <alignment horizontal="left" vertical="center"/>
      <protection locked="0"/>
    </xf>
    <xf numFmtId="0" fontId="25" fillId="0" borderId="0" xfId="2" applyFont="1" applyAlignment="1" applyProtection="1">
      <alignment horizontal="center" vertical="top"/>
      <protection locked="0"/>
    </xf>
  </cellXfs>
  <cellStyles count="5">
    <cellStyle name="桁区切り" xfId="3" builtinId="6"/>
    <cellStyle name="桁区切り 2" xfId="1" xr:uid="{00000000-0005-0000-0000-000001000000}"/>
    <cellStyle name="標準" xfId="0" builtinId="0"/>
    <cellStyle name="標準 2" xfId="2" xr:uid="{00000000-0005-0000-0000-000003000000}"/>
    <cellStyle name="標準 3" xfId="4" xr:uid="{77D37738-92C9-48B9-BF93-7C313DCD635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42"/>
  <sheetViews>
    <sheetView showGridLines="0" showZeros="0" tabSelected="1" zoomScale="50" zoomScaleNormal="50" workbookViewId="0">
      <selection activeCell="E4" sqref="E4:H4"/>
    </sheetView>
  </sheetViews>
  <sheetFormatPr defaultColWidth="13" defaultRowHeight="48.75" customHeight="1" outlineLevelCol="1"/>
  <cols>
    <col min="1" max="1" width="2" style="1" customWidth="1"/>
    <col min="2" max="2" width="8.625" style="1" customWidth="1"/>
    <col min="3" max="3" width="4.625" style="1" customWidth="1"/>
    <col min="4" max="4" width="41.625" style="1" customWidth="1"/>
    <col min="5" max="5" width="27.125" style="1" customWidth="1"/>
    <col min="6" max="6" width="41.625" style="1" customWidth="1"/>
    <col min="7" max="7" width="21.5" style="63" bestFit="1" customWidth="1"/>
    <col min="8" max="8" width="10" style="1" bestFit="1" customWidth="1"/>
    <col min="9" max="9" width="24.125" style="1" customWidth="1"/>
    <col min="10" max="10" width="24.125" style="19" customWidth="1"/>
    <col min="11" max="12" width="24.125" style="1" customWidth="1"/>
    <col min="13" max="13" width="39.875" style="19" customWidth="1"/>
    <col min="14" max="14" width="19.125" style="1" customWidth="1"/>
    <col min="15" max="15" width="3.625" style="1" customWidth="1"/>
    <col min="16" max="16" width="2.5" style="1" customWidth="1"/>
    <col min="17" max="20" width="15.625" style="1" hidden="1" customWidth="1" outlineLevel="1"/>
    <col min="21" max="21" width="13" style="1" collapsed="1"/>
    <col min="22" max="16384" width="13" style="1"/>
  </cols>
  <sheetData>
    <row r="1" spans="2:20" ht="44.1" customHeight="1" thickBot="1">
      <c r="B1" s="156" t="s">
        <v>612</v>
      </c>
      <c r="C1" s="156"/>
      <c r="D1" s="156"/>
      <c r="E1" s="156"/>
      <c r="F1" s="156"/>
      <c r="G1" s="156"/>
      <c r="H1" s="156"/>
      <c r="I1" s="156"/>
      <c r="J1" s="156"/>
      <c r="K1" s="156"/>
      <c r="L1" s="156"/>
      <c r="M1" s="156"/>
      <c r="N1" s="156"/>
      <c r="O1" s="156"/>
    </row>
    <row r="2" spans="2:20" ht="17.25">
      <c r="B2" s="2"/>
      <c r="C2" s="3"/>
      <c r="D2" s="3"/>
      <c r="E2" s="3"/>
      <c r="F2" s="3"/>
      <c r="G2" s="4"/>
      <c r="H2" s="3"/>
      <c r="I2" s="3"/>
      <c r="J2" s="5"/>
      <c r="K2" s="3"/>
      <c r="L2" s="3"/>
      <c r="M2" s="5"/>
      <c r="N2" s="5"/>
      <c r="O2" s="6"/>
    </row>
    <row r="3" spans="2:20" ht="60" customHeight="1">
      <c r="B3" s="7"/>
      <c r="D3" s="66" t="s">
        <v>0</v>
      </c>
      <c r="E3" s="157"/>
      <c r="F3" s="158"/>
      <c r="G3" s="158"/>
      <c r="H3" s="159"/>
      <c r="I3" s="78" t="s">
        <v>27</v>
      </c>
      <c r="J3" s="163"/>
      <c r="K3" s="163"/>
      <c r="L3" s="163"/>
      <c r="M3" s="9" t="s">
        <v>2</v>
      </c>
      <c r="N3" s="10"/>
      <c r="O3" s="11"/>
    </row>
    <row r="4" spans="2:20" ht="60" customHeight="1">
      <c r="B4" s="12"/>
      <c r="D4" s="66" t="s">
        <v>3</v>
      </c>
      <c r="E4" s="157"/>
      <c r="F4" s="158"/>
      <c r="G4" s="158"/>
      <c r="H4" s="159"/>
      <c r="I4" s="76"/>
      <c r="J4" s="77"/>
      <c r="K4" s="8" t="s">
        <v>1</v>
      </c>
      <c r="L4" s="79"/>
      <c r="M4" s="1"/>
      <c r="O4" s="11"/>
    </row>
    <row r="5" spans="2:20" ht="15" customHeight="1" thickBot="1">
      <c r="B5" s="13"/>
      <c r="C5" s="14"/>
      <c r="D5" s="14"/>
      <c r="E5" s="14"/>
      <c r="F5" s="14"/>
      <c r="G5" s="15"/>
      <c r="H5" s="14"/>
      <c r="I5" s="14"/>
      <c r="J5" s="16"/>
      <c r="K5" s="14"/>
      <c r="L5" s="14"/>
      <c r="M5" s="16"/>
      <c r="N5" s="14"/>
      <c r="O5" s="17"/>
    </row>
    <row r="6" spans="2:20" ht="15" customHeight="1" thickBot="1">
      <c r="G6" s="18"/>
      <c r="M6" s="20"/>
    </row>
    <row r="7" spans="2:20" ht="36" customHeight="1">
      <c r="B7" s="21" t="s">
        <v>4</v>
      </c>
      <c r="C7" s="22"/>
      <c r="D7" s="22"/>
      <c r="E7" s="22"/>
      <c r="F7" s="22"/>
      <c r="G7" s="23"/>
      <c r="H7" s="22"/>
      <c r="I7" s="22"/>
      <c r="J7" s="24"/>
      <c r="K7" s="22"/>
      <c r="L7" s="22"/>
      <c r="M7" s="24"/>
      <c r="N7" s="22"/>
      <c r="O7" s="6"/>
      <c r="Q7" s="64" t="s">
        <v>5</v>
      </c>
      <c r="R7" s="65"/>
      <c r="S7" s="31"/>
      <c r="T7" s="65"/>
    </row>
    <row r="8" spans="2:20" ht="48.75" customHeight="1">
      <c r="B8" s="7"/>
      <c r="C8" s="25" t="s">
        <v>6</v>
      </c>
      <c r="D8" s="75" t="s">
        <v>7</v>
      </c>
      <c r="E8" s="26" t="s">
        <v>8</v>
      </c>
      <c r="F8" s="27" t="s">
        <v>9</v>
      </c>
      <c r="G8" s="28" t="s">
        <v>628</v>
      </c>
      <c r="H8" s="160" t="s">
        <v>11</v>
      </c>
      <c r="I8" s="161"/>
      <c r="J8" s="161"/>
      <c r="K8" s="161"/>
      <c r="L8" s="161"/>
      <c r="M8" s="161"/>
      <c r="N8" s="162"/>
      <c r="O8" s="11"/>
      <c r="Q8" s="31" t="s">
        <v>12</v>
      </c>
      <c r="R8" s="65"/>
      <c r="S8" s="31"/>
      <c r="T8" s="65"/>
    </row>
    <row r="9" spans="2:20" ht="13.5" customHeight="1">
      <c r="B9" s="29"/>
      <c r="C9" s="30"/>
      <c r="D9" s="31"/>
      <c r="E9" s="31"/>
      <c r="F9" s="31"/>
      <c r="G9" s="32"/>
      <c r="H9" s="31"/>
      <c r="I9" s="31"/>
      <c r="J9" s="33"/>
      <c r="K9" s="31"/>
      <c r="L9" s="31"/>
      <c r="M9" s="33"/>
      <c r="N9" s="31"/>
      <c r="O9" s="11"/>
      <c r="Q9" s="31"/>
      <c r="R9" s="65"/>
      <c r="S9" s="31"/>
      <c r="T9" s="65"/>
    </row>
    <row r="10" spans="2:20" ht="64.349999999999994" customHeight="1">
      <c r="B10" s="34"/>
      <c r="C10" s="35">
        <v>1</v>
      </c>
      <c r="D10" s="36"/>
      <c r="E10" s="37"/>
      <c r="F10" s="37"/>
      <c r="G10" s="38"/>
      <c r="H10" s="153"/>
      <c r="I10" s="154"/>
      <c r="J10" s="154"/>
      <c r="K10" s="154"/>
      <c r="L10" s="154"/>
      <c r="M10" s="154"/>
      <c r="N10" s="155"/>
      <c r="O10" s="11"/>
      <c r="Q10" s="40" t="s">
        <v>13</v>
      </c>
      <c r="R10" s="71">
        <f>SUMIF($E$10:$E$19,Q10,$G$10:$G$19)</f>
        <v>0</v>
      </c>
      <c r="S10" s="40" t="s">
        <v>14</v>
      </c>
      <c r="T10" s="72">
        <f>SUMIF($E$10:$E$19,S10,$G$10:$G$19)</f>
        <v>0</v>
      </c>
    </row>
    <row r="11" spans="2:20" ht="64.349999999999994" customHeight="1">
      <c r="B11" s="7"/>
      <c r="C11" s="35">
        <v>2</v>
      </c>
      <c r="D11" s="36"/>
      <c r="E11" s="37"/>
      <c r="F11" s="37"/>
      <c r="G11" s="38"/>
      <c r="H11" s="153"/>
      <c r="I11" s="154"/>
      <c r="J11" s="154"/>
      <c r="K11" s="154"/>
      <c r="L11" s="154"/>
      <c r="M11" s="154"/>
      <c r="N11" s="155"/>
      <c r="O11" s="11"/>
      <c r="Q11" s="40" t="s">
        <v>15</v>
      </c>
      <c r="R11" s="71">
        <f>SUMIF($E$10:$E$19,Q11,$G$10:$G$19)</f>
        <v>0</v>
      </c>
      <c r="S11" s="40" t="s">
        <v>16</v>
      </c>
      <c r="T11" s="72">
        <f>SUMIF($E$10:$E$19,S11,$G$10:$G$19)</f>
        <v>0</v>
      </c>
    </row>
    <row r="12" spans="2:20" ht="64.349999999999994" customHeight="1">
      <c r="B12" s="7"/>
      <c r="C12" s="35">
        <v>3</v>
      </c>
      <c r="D12" s="36"/>
      <c r="E12" s="37"/>
      <c r="F12" s="37"/>
      <c r="G12" s="38"/>
      <c r="H12" s="153"/>
      <c r="I12" s="154"/>
      <c r="J12" s="154"/>
      <c r="K12" s="154"/>
      <c r="L12" s="154"/>
      <c r="M12" s="154"/>
      <c r="N12" s="155"/>
      <c r="O12" s="11"/>
      <c r="Q12" s="40"/>
      <c r="R12" s="72"/>
    </row>
    <row r="13" spans="2:20" ht="64.349999999999994" customHeight="1">
      <c r="B13" s="7"/>
      <c r="C13" s="35">
        <v>4</v>
      </c>
      <c r="D13" s="36"/>
      <c r="E13" s="37"/>
      <c r="F13" s="37"/>
      <c r="G13" s="38"/>
      <c r="H13" s="153"/>
      <c r="I13" s="154"/>
      <c r="J13" s="154"/>
      <c r="K13" s="154"/>
      <c r="L13" s="154"/>
      <c r="M13" s="154"/>
      <c r="N13" s="155"/>
      <c r="O13" s="11"/>
      <c r="T13" s="65"/>
    </row>
    <row r="14" spans="2:20" ht="64.349999999999994" customHeight="1">
      <c r="B14" s="7"/>
      <c r="C14" s="35">
        <v>5</v>
      </c>
      <c r="D14" s="36"/>
      <c r="E14" s="37"/>
      <c r="F14" s="37"/>
      <c r="G14" s="38"/>
      <c r="H14" s="153"/>
      <c r="I14" s="154"/>
      <c r="J14" s="154"/>
      <c r="K14" s="154"/>
      <c r="L14" s="154"/>
      <c r="M14" s="154"/>
      <c r="N14" s="155"/>
      <c r="O14" s="11"/>
      <c r="T14" s="65"/>
    </row>
    <row r="15" spans="2:20" ht="64.349999999999994" customHeight="1">
      <c r="B15" s="7"/>
      <c r="C15" s="35">
        <v>6</v>
      </c>
      <c r="D15" s="36"/>
      <c r="E15" s="37"/>
      <c r="F15" s="37"/>
      <c r="G15" s="38"/>
      <c r="H15" s="153"/>
      <c r="I15" s="154"/>
      <c r="J15" s="154"/>
      <c r="K15" s="154"/>
      <c r="L15" s="154"/>
      <c r="M15" s="154"/>
      <c r="N15" s="155"/>
      <c r="O15" s="11"/>
      <c r="Q15" s="40"/>
      <c r="R15" s="65"/>
      <c r="S15" s="67"/>
      <c r="T15" s="65"/>
    </row>
    <row r="16" spans="2:20" ht="64.349999999999994" customHeight="1">
      <c r="B16" s="7"/>
      <c r="C16" s="35">
        <v>7</v>
      </c>
      <c r="D16" s="36"/>
      <c r="E16" s="37"/>
      <c r="F16" s="37"/>
      <c r="G16" s="38"/>
      <c r="H16" s="153"/>
      <c r="I16" s="154"/>
      <c r="J16" s="154"/>
      <c r="K16" s="154"/>
      <c r="L16" s="154"/>
      <c r="M16" s="154"/>
      <c r="N16" s="155"/>
      <c r="O16" s="11"/>
      <c r="Q16" s="40"/>
      <c r="R16" s="65"/>
      <c r="S16" s="67"/>
      <c r="T16" s="65"/>
    </row>
    <row r="17" spans="2:20" ht="64.349999999999994" customHeight="1">
      <c r="B17" s="7"/>
      <c r="C17" s="35">
        <v>8</v>
      </c>
      <c r="D17" s="36"/>
      <c r="E17" s="37"/>
      <c r="F17" s="37"/>
      <c r="G17" s="38"/>
      <c r="H17" s="153"/>
      <c r="I17" s="154"/>
      <c r="J17" s="154"/>
      <c r="K17" s="154"/>
      <c r="L17" s="154"/>
      <c r="M17" s="154"/>
      <c r="N17" s="155"/>
      <c r="O17" s="11"/>
      <c r="Q17" s="40"/>
      <c r="R17" s="65"/>
      <c r="S17" s="67"/>
      <c r="T17" s="65"/>
    </row>
    <row r="18" spans="2:20" ht="64.349999999999994" customHeight="1">
      <c r="B18" s="7"/>
      <c r="C18" s="35">
        <v>9</v>
      </c>
      <c r="D18" s="36"/>
      <c r="E18" s="37"/>
      <c r="F18" s="37"/>
      <c r="G18" s="38"/>
      <c r="H18" s="153"/>
      <c r="I18" s="154"/>
      <c r="J18" s="154"/>
      <c r="K18" s="154"/>
      <c r="L18" s="154"/>
      <c r="M18" s="154"/>
      <c r="N18" s="155"/>
      <c r="O18" s="11"/>
    </row>
    <row r="19" spans="2:20" ht="64.349999999999994" customHeight="1">
      <c r="B19" s="7"/>
      <c r="C19" s="35">
        <v>10</v>
      </c>
      <c r="D19" s="36"/>
      <c r="E19" s="37"/>
      <c r="F19" s="37"/>
      <c r="G19" s="38"/>
      <c r="H19" s="153"/>
      <c r="I19" s="154"/>
      <c r="J19" s="154"/>
      <c r="K19" s="154"/>
      <c r="L19" s="154"/>
      <c r="M19" s="154"/>
      <c r="N19" s="155"/>
      <c r="O19" s="11"/>
    </row>
    <row r="20" spans="2:20" ht="15" customHeight="1">
      <c r="B20" s="7"/>
      <c r="C20" s="31"/>
      <c r="D20" s="40"/>
      <c r="E20" s="40"/>
      <c r="F20" s="31"/>
      <c r="G20" s="32"/>
      <c r="H20" s="31"/>
      <c r="I20" s="31"/>
      <c r="J20" s="33"/>
      <c r="K20" s="31"/>
      <c r="L20" s="31"/>
      <c r="M20" s="33"/>
      <c r="N20" s="31"/>
      <c r="O20" s="11"/>
    </row>
    <row r="21" spans="2:20" s="46" customFormat="1" ht="48.75" customHeight="1">
      <c r="B21" s="43"/>
      <c r="C21" s="41"/>
      <c r="D21" s="44"/>
      <c r="E21" s="44"/>
      <c r="F21" s="45" t="s">
        <v>17</v>
      </c>
      <c r="G21" s="68">
        <f>SUM(G10:G19)</f>
        <v>0</v>
      </c>
      <c r="H21" s="41"/>
      <c r="I21" s="41"/>
      <c r="J21" s="41"/>
      <c r="N21" s="41"/>
      <c r="O21" s="47"/>
      <c r="R21" s="48"/>
    </row>
    <row r="22" spans="2:20" ht="36" customHeight="1">
      <c r="B22" s="39" t="s">
        <v>18</v>
      </c>
      <c r="C22" s="30"/>
      <c r="D22" s="40"/>
      <c r="E22" s="40"/>
      <c r="F22" s="31"/>
      <c r="G22" s="32"/>
      <c r="H22" s="166"/>
      <c r="I22" s="166"/>
      <c r="J22" s="166"/>
      <c r="K22" s="166"/>
      <c r="L22" s="166"/>
      <c r="M22" s="166"/>
      <c r="N22" s="166"/>
      <c r="O22" s="11"/>
      <c r="Q22" s="31" t="s">
        <v>19</v>
      </c>
      <c r="R22" s="65"/>
      <c r="S22" s="31"/>
      <c r="T22" s="65"/>
    </row>
    <row r="23" spans="2:20" ht="64.349999999999994" customHeight="1">
      <c r="B23" s="34"/>
      <c r="C23" s="35">
        <v>1</v>
      </c>
      <c r="D23" s="36"/>
      <c r="E23" s="37"/>
      <c r="F23" s="37"/>
      <c r="G23" s="38"/>
      <c r="H23" s="153"/>
      <c r="I23" s="154"/>
      <c r="J23" s="154"/>
      <c r="K23" s="154"/>
      <c r="L23" s="154"/>
      <c r="M23" s="154"/>
      <c r="N23" s="155"/>
      <c r="O23" s="11"/>
      <c r="Q23" s="40" t="s">
        <v>13</v>
      </c>
      <c r="R23" s="72">
        <f>SUMIF($E$23:$E$27,Q23,$G$23:$G$27)</f>
        <v>0</v>
      </c>
      <c r="S23" s="40" t="s">
        <v>20</v>
      </c>
      <c r="T23" s="72">
        <f>SUMIF($E$23:$E$27,S23,$G$23:$G$27)</f>
        <v>0</v>
      </c>
    </row>
    <row r="24" spans="2:20" ht="64.349999999999994" customHeight="1">
      <c r="B24" s="7"/>
      <c r="C24" s="35">
        <v>2</v>
      </c>
      <c r="D24" s="36"/>
      <c r="E24" s="37"/>
      <c r="F24" s="37"/>
      <c r="G24" s="38"/>
      <c r="H24" s="153"/>
      <c r="I24" s="154"/>
      <c r="J24" s="154"/>
      <c r="K24" s="154"/>
      <c r="L24" s="154"/>
      <c r="M24" s="154"/>
      <c r="N24" s="155"/>
      <c r="O24" s="11"/>
      <c r="Q24" s="40"/>
      <c r="R24" s="69"/>
      <c r="S24" s="40"/>
      <c r="T24" s="65"/>
    </row>
    <row r="25" spans="2:20" ht="64.349999999999994" customHeight="1">
      <c r="B25" s="7"/>
      <c r="C25" s="35">
        <v>3</v>
      </c>
      <c r="D25" s="36"/>
      <c r="E25" s="37"/>
      <c r="F25" s="37"/>
      <c r="G25" s="38"/>
      <c r="H25" s="153"/>
      <c r="I25" s="154"/>
      <c r="J25" s="154"/>
      <c r="K25" s="154"/>
      <c r="L25" s="154"/>
      <c r="M25" s="154"/>
      <c r="N25" s="155"/>
      <c r="O25" s="11"/>
      <c r="Q25" s="40"/>
      <c r="R25" s="69"/>
      <c r="S25" s="40"/>
      <c r="T25" s="65"/>
    </row>
    <row r="26" spans="2:20" ht="64.349999999999994" customHeight="1">
      <c r="B26" s="7"/>
      <c r="C26" s="35">
        <v>4</v>
      </c>
      <c r="D26" s="36"/>
      <c r="E26" s="37"/>
      <c r="F26" s="37"/>
      <c r="G26" s="38"/>
      <c r="H26" s="153"/>
      <c r="I26" s="154"/>
      <c r="J26" s="154"/>
      <c r="K26" s="154"/>
      <c r="L26" s="154"/>
      <c r="M26" s="154"/>
      <c r="N26" s="155"/>
      <c r="O26" s="11"/>
      <c r="Q26" s="40"/>
      <c r="R26" s="69"/>
      <c r="S26" s="40"/>
      <c r="T26" s="65"/>
    </row>
    <row r="27" spans="2:20" ht="64.349999999999994" customHeight="1">
      <c r="B27" s="7"/>
      <c r="C27" s="35">
        <v>5</v>
      </c>
      <c r="D27" s="36"/>
      <c r="E27" s="37"/>
      <c r="F27" s="37"/>
      <c r="G27" s="38"/>
      <c r="H27" s="153"/>
      <c r="I27" s="154"/>
      <c r="J27" s="154"/>
      <c r="K27" s="154"/>
      <c r="L27" s="154"/>
      <c r="M27" s="154"/>
      <c r="N27" s="155"/>
      <c r="O27" s="11"/>
      <c r="Q27" s="41"/>
      <c r="R27" s="42"/>
    </row>
    <row r="28" spans="2:20" ht="15" customHeight="1">
      <c r="B28" s="7"/>
      <c r="C28" s="31"/>
      <c r="D28" s="40"/>
      <c r="E28" s="40"/>
      <c r="F28" s="31"/>
      <c r="G28" s="32"/>
      <c r="H28" s="31"/>
      <c r="I28" s="31"/>
      <c r="J28" s="33"/>
      <c r="K28" s="31"/>
      <c r="L28" s="31"/>
      <c r="M28" s="33"/>
      <c r="N28" s="31"/>
      <c r="O28" s="11"/>
    </row>
    <row r="29" spans="2:20" s="46" customFormat="1" ht="48.75" customHeight="1">
      <c r="B29" s="43"/>
      <c r="C29" s="41"/>
      <c r="D29" s="44"/>
      <c r="E29" s="44"/>
      <c r="F29" s="45" t="s">
        <v>21</v>
      </c>
      <c r="G29" s="68">
        <f>SUM(G23:G27)</f>
        <v>0</v>
      </c>
      <c r="H29" s="41"/>
      <c r="I29" s="41"/>
      <c r="J29" s="41"/>
      <c r="K29" s="41"/>
      <c r="L29" s="41"/>
      <c r="M29" s="41"/>
      <c r="N29" s="41"/>
      <c r="O29" s="47"/>
      <c r="R29" s="48"/>
    </row>
    <row r="30" spans="2:20" ht="36" customHeight="1">
      <c r="B30" s="39" t="s">
        <v>29</v>
      </c>
      <c r="C30" s="30"/>
      <c r="D30" s="40"/>
      <c r="E30" s="40"/>
      <c r="F30" s="31"/>
      <c r="G30" s="32"/>
      <c r="H30" s="174"/>
      <c r="I30" s="174"/>
      <c r="J30" s="174"/>
      <c r="K30" s="174"/>
      <c r="L30" s="174"/>
      <c r="M30" s="174"/>
      <c r="N30" s="174"/>
      <c r="O30" s="11"/>
      <c r="Q30" s="31"/>
      <c r="R30" s="65"/>
      <c r="S30" s="31"/>
      <c r="T30" s="65"/>
    </row>
    <row r="31" spans="2:20" s="46" customFormat="1" ht="48.75" customHeight="1">
      <c r="B31" s="43"/>
      <c r="C31" s="88">
        <v>1</v>
      </c>
      <c r="D31" s="144" t="s">
        <v>31</v>
      </c>
      <c r="E31" s="145"/>
      <c r="F31" s="146"/>
      <c r="G31" s="87"/>
      <c r="H31" s="175" t="s">
        <v>30</v>
      </c>
      <c r="I31" s="175"/>
      <c r="J31" s="175"/>
      <c r="K31" s="175"/>
      <c r="L31" s="175"/>
      <c r="M31" s="175"/>
      <c r="N31" s="175"/>
      <c r="O31" s="47"/>
      <c r="R31" s="48"/>
    </row>
    <row r="32" spans="2:20" ht="15" customHeight="1" thickBot="1">
      <c r="B32" s="49"/>
      <c r="C32" s="50"/>
      <c r="D32" s="51"/>
      <c r="E32" s="51"/>
      <c r="F32" s="50"/>
      <c r="G32" s="52"/>
      <c r="H32" s="50"/>
      <c r="I32" s="50"/>
      <c r="J32" s="53"/>
      <c r="K32" s="50"/>
      <c r="L32" s="50"/>
      <c r="M32" s="53"/>
      <c r="N32" s="50"/>
      <c r="O32" s="17"/>
    </row>
    <row r="33" spans="2:15" ht="15" customHeight="1" thickBot="1">
      <c r="B33" s="31"/>
      <c r="C33" s="31"/>
      <c r="D33" s="40"/>
      <c r="E33" s="40"/>
      <c r="F33" s="31"/>
      <c r="G33" s="32"/>
      <c r="H33" s="31"/>
      <c r="I33" s="31"/>
      <c r="J33" s="33"/>
      <c r="K33" s="31"/>
      <c r="L33" s="31"/>
      <c r="M33" s="33"/>
      <c r="N33" s="31"/>
    </row>
    <row r="34" spans="2:15" ht="15" customHeight="1">
      <c r="B34" s="2"/>
      <c r="C34" s="3"/>
      <c r="D34" s="3"/>
      <c r="E34" s="3"/>
      <c r="F34" s="3"/>
      <c r="G34" s="54"/>
      <c r="H34" s="3"/>
      <c r="I34" s="5"/>
      <c r="J34" s="55"/>
      <c r="K34" s="55"/>
      <c r="L34" s="55"/>
      <c r="M34" s="56" t="s">
        <v>22</v>
      </c>
      <c r="N34" s="3"/>
      <c r="O34" s="6"/>
    </row>
    <row r="35" spans="2:15" ht="35.1" customHeight="1">
      <c r="B35" s="12"/>
      <c r="C35" s="168" t="s">
        <v>28</v>
      </c>
      <c r="D35" s="169"/>
      <c r="E35" s="169"/>
      <c r="F35" s="169"/>
      <c r="G35" s="170"/>
      <c r="H35" s="80"/>
      <c r="I35" s="171" t="s">
        <v>32</v>
      </c>
      <c r="J35" s="172"/>
      <c r="K35" s="172"/>
      <c r="L35" s="172"/>
      <c r="M35" s="173"/>
      <c r="N35" s="80"/>
      <c r="O35" s="11"/>
    </row>
    <row r="36" spans="2:15" ht="48.6" customHeight="1">
      <c r="B36" s="12"/>
      <c r="C36" s="57"/>
      <c r="D36" s="58" t="s">
        <v>23</v>
      </c>
      <c r="E36" s="70">
        <f>G21+G29</f>
        <v>0</v>
      </c>
      <c r="F36" s="164" t="s">
        <v>24</v>
      </c>
      <c r="G36" s="165"/>
      <c r="H36" s="59"/>
      <c r="I36" s="73"/>
      <c r="J36" s="167" t="s">
        <v>25</v>
      </c>
      <c r="K36" s="167"/>
      <c r="L36" s="81" t="str">
        <f>IF($L$4=0,"",E36/$L$4)</f>
        <v/>
      </c>
      <c r="M36" s="74" t="s">
        <v>24</v>
      </c>
      <c r="O36" s="11"/>
    </row>
    <row r="37" spans="2:15" customFormat="1" ht="15" customHeight="1">
      <c r="B37" s="12"/>
      <c r="O37" s="11"/>
    </row>
    <row r="38" spans="2:15" customFormat="1" ht="15" customHeight="1">
      <c r="B38" s="12"/>
      <c r="O38" s="11"/>
    </row>
    <row r="39" spans="2:15" ht="35.1" customHeight="1">
      <c r="B39" s="12"/>
      <c r="C39" s="149"/>
      <c r="D39" s="149"/>
      <c r="E39" s="149"/>
      <c r="F39" s="149"/>
      <c r="G39" s="149"/>
      <c r="H39" s="80"/>
      <c r="I39" s="150" t="s">
        <v>613</v>
      </c>
      <c r="J39" s="151"/>
      <c r="K39" s="151"/>
      <c r="L39" s="151"/>
      <c r="M39" s="152"/>
      <c r="N39" s="80"/>
      <c r="O39" s="11"/>
    </row>
    <row r="40" spans="2:15" ht="74.25" customHeight="1">
      <c r="B40" s="12"/>
      <c r="C40" s="82"/>
      <c r="D40" s="83"/>
      <c r="E40" s="84"/>
      <c r="F40" s="147"/>
      <c r="G40" s="147"/>
      <c r="H40" s="59"/>
      <c r="I40" s="85"/>
      <c r="J40" s="148" t="s">
        <v>605</v>
      </c>
      <c r="K40" s="148"/>
      <c r="L40" s="86" t="str">
        <f>IF($L$4=0,"",IF(G31+L36&gt;25000000,25000000+ROUNDDOWN((G31+L36-25000000)/2,-3),G31+L36))</f>
        <v/>
      </c>
      <c r="M40" s="126" t="s">
        <v>614</v>
      </c>
      <c r="O40" s="11"/>
    </row>
    <row r="41" spans="2:15" ht="15" customHeight="1" thickBot="1">
      <c r="B41" s="13"/>
      <c r="C41" s="14"/>
      <c r="D41" s="14"/>
      <c r="E41" s="14"/>
      <c r="F41" s="14"/>
      <c r="G41" s="15"/>
      <c r="H41" s="14"/>
      <c r="I41" s="14"/>
      <c r="J41" s="60"/>
      <c r="K41" s="61"/>
      <c r="L41" s="60"/>
      <c r="M41" s="62" t="s">
        <v>26</v>
      </c>
      <c r="N41" s="14"/>
      <c r="O41" s="17"/>
    </row>
    <row r="42" spans="2:15" ht="14.1" customHeight="1"/>
  </sheetData>
  <sheetProtection formatCells="0" formatColumns="0" formatRows="0" insertColumns="0" insertRows="0" insertHyperlinks="0" deleteColumns="0" deleteRows="0" sort="0" autoFilter="0" pivotTables="0"/>
  <mergeCells count="32">
    <mergeCell ref="H16:N16"/>
    <mergeCell ref="H26:N26"/>
    <mergeCell ref="H27:N27"/>
    <mergeCell ref="F36:G36"/>
    <mergeCell ref="H25:N25"/>
    <mergeCell ref="H24:N24"/>
    <mergeCell ref="H17:N17"/>
    <mergeCell ref="H18:N18"/>
    <mergeCell ref="H19:N19"/>
    <mergeCell ref="H22:N22"/>
    <mergeCell ref="H23:N23"/>
    <mergeCell ref="J36:K36"/>
    <mergeCell ref="C35:G35"/>
    <mergeCell ref="I35:M35"/>
    <mergeCell ref="H30:N30"/>
    <mergeCell ref="H31:N31"/>
    <mergeCell ref="B1:O1"/>
    <mergeCell ref="E3:H3"/>
    <mergeCell ref="E4:H4"/>
    <mergeCell ref="H8:N8"/>
    <mergeCell ref="H10:N10"/>
    <mergeCell ref="J3:L3"/>
    <mergeCell ref="H12:N12"/>
    <mergeCell ref="H13:N13"/>
    <mergeCell ref="H14:N14"/>
    <mergeCell ref="H15:N15"/>
    <mergeCell ref="H11:N11"/>
    <mergeCell ref="D31:F31"/>
    <mergeCell ref="F40:G40"/>
    <mergeCell ref="J40:K40"/>
    <mergeCell ref="C39:G39"/>
    <mergeCell ref="I39:M39"/>
  </mergeCells>
  <phoneticPr fontId="2"/>
  <dataValidations count="1">
    <dataValidation type="list" allowBlank="1" showInputMessage="1" showErrorMessage="1" sqref="F10:F19 F23:F27" xr:uid="{596EC25A-0D8C-4A06-B90E-D96297983D8C}">
      <formula1>INDIRECT(E10)</formula1>
    </dataValidation>
  </dataValidations>
  <printOptions horizontalCentered="1"/>
  <pageMargins left="0.59055118110236227" right="0.59055118110236227" top="0.59055118110236227" bottom="0.59055118110236227" header="0.31496062992125984" footer="0.31496062992125984"/>
  <pageSetup paperSize="9" scale="26" fitToHeight="0" orientation="portrait" verticalDpi="4294967292"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BB91B834-59F4-4608-9BEC-CBDCB1447994}">
          <x14:formula1>
            <xm:f>非表示_プルダウン一覧!$B$22:$B$23</xm:f>
          </x14:formula1>
          <xm:sqref>E23:E27</xm:sqref>
        </x14:dataValidation>
        <x14:dataValidation type="list" allowBlank="1" showInputMessage="1" showErrorMessage="1" xr:uid="{77A9960B-3DA0-44E1-B364-12B2DDBD6D2D}">
          <x14:formula1>
            <xm:f>非表示_プルダウン一覧!$B$18:$B$21</xm:f>
          </x14:formula1>
          <xm:sqref>E10:E19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66C3F-4696-4DB8-B4CF-E5EABE43FB44}">
  <dimension ref="B1:Q61"/>
  <sheetViews>
    <sheetView zoomScale="85" zoomScaleNormal="85" zoomScaleSheetLayoutView="85" workbookViewId="0">
      <selection activeCell="E3" sqref="E3"/>
    </sheetView>
  </sheetViews>
  <sheetFormatPr defaultColWidth="5.625" defaultRowHeight="13.5" outlineLevelCol="1"/>
  <cols>
    <col min="1" max="1" width="2.625" style="100" customWidth="1"/>
    <col min="2" max="2" width="4.125" style="100" bestFit="1" customWidth="1"/>
    <col min="3" max="3" width="27.125" style="100" bestFit="1" customWidth="1"/>
    <col min="4" max="4" width="27.125" style="100" customWidth="1"/>
    <col min="5" max="5" width="26.625" style="100" customWidth="1"/>
    <col min="6" max="6" width="29.125" style="100" customWidth="1"/>
    <col min="7" max="7" width="17.5" style="100" customWidth="1"/>
    <col min="8" max="8" width="19.625" style="100" customWidth="1"/>
    <col min="9" max="9" width="15.625" style="107" customWidth="1"/>
    <col min="10" max="10" width="9" style="100" bestFit="1" customWidth="1"/>
    <col min="11" max="11" width="22" style="100" customWidth="1"/>
    <col min="12" max="12" width="5.625" style="100"/>
    <col min="13" max="16" width="27" style="100" hidden="1" customWidth="1" outlineLevel="1"/>
    <col min="17" max="17" width="5.625" style="100" collapsed="1"/>
    <col min="18" max="16384" width="5.625" style="100"/>
  </cols>
  <sheetData>
    <row r="1" spans="2:16" ht="14.25">
      <c r="B1" s="176" t="s">
        <v>587</v>
      </c>
      <c r="C1" s="176"/>
      <c r="D1" s="176"/>
      <c r="E1" s="176"/>
      <c r="F1" s="176"/>
      <c r="G1" s="176"/>
      <c r="H1" s="176"/>
      <c r="I1" s="176"/>
      <c r="J1" s="176"/>
      <c r="K1" s="176"/>
    </row>
    <row r="2" spans="2:16" ht="14.25">
      <c r="B2" s="101"/>
      <c r="C2" s="101"/>
      <c r="D2" s="101"/>
      <c r="E2" s="101"/>
      <c r="F2" s="101"/>
      <c r="G2" s="101"/>
      <c r="H2" s="101"/>
      <c r="I2" s="101"/>
    </row>
    <row r="3" spans="2:16" ht="32.1" customHeight="1">
      <c r="B3" s="101"/>
      <c r="C3" s="101"/>
      <c r="D3" s="101"/>
      <c r="E3" s="101"/>
      <c r="G3" s="177" t="s">
        <v>675</v>
      </c>
      <c r="H3" s="177"/>
      <c r="I3" s="177"/>
      <c r="J3" s="177"/>
      <c r="K3" s="177"/>
    </row>
    <row r="4" spans="2:16" ht="14.25">
      <c r="B4" s="101"/>
      <c r="C4" s="101"/>
      <c r="D4" s="101"/>
      <c r="E4" s="101"/>
      <c r="F4" s="101"/>
      <c r="G4" s="102" t="s">
        <v>588</v>
      </c>
      <c r="H4" s="103"/>
      <c r="I4" s="103"/>
      <c r="J4" s="104"/>
      <c r="K4" s="105"/>
    </row>
    <row r="5" spans="2:16" ht="14.25">
      <c r="B5" s="101"/>
      <c r="C5" s="101"/>
      <c r="D5" s="101"/>
      <c r="E5" s="101"/>
      <c r="F5" s="101"/>
      <c r="G5" s="178"/>
      <c r="H5" s="179"/>
      <c r="I5" s="179"/>
      <c r="J5" s="179"/>
      <c r="K5" s="180"/>
    </row>
    <row r="6" spans="2:16" ht="14.25">
      <c r="B6" s="101"/>
      <c r="C6" s="101"/>
      <c r="D6" s="101"/>
      <c r="E6" s="101"/>
      <c r="F6" s="101"/>
      <c r="G6" s="181"/>
      <c r="H6" s="182"/>
      <c r="I6" s="182"/>
      <c r="J6" s="182"/>
      <c r="K6" s="183"/>
    </row>
    <row r="7" spans="2:16" ht="14.25">
      <c r="B7" s="101"/>
      <c r="C7" s="101"/>
      <c r="D7" s="101"/>
      <c r="E7" s="101"/>
      <c r="F7" s="101"/>
      <c r="G7" s="184"/>
      <c r="H7" s="185"/>
      <c r="I7" s="185"/>
      <c r="J7" s="185"/>
      <c r="K7" s="186"/>
    </row>
    <row r="8" spans="2:16">
      <c r="E8" s="106"/>
    </row>
    <row r="9" spans="2:16" ht="14.25">
      <c r="B9" s="108" t="s">
        <v>589</v>
      </c>
      <c r="C9" s="108" t="s">
        <v>7</v>
      </c>
      <c r="D9" s="108" t="s">
        <v>590</v>
      </c>
      <c r="E9" s="109" t="s">
        <v>591</v>
      </c>
      <c r="F9" s="108" t="s">
        <v>592</v>
      </c>
      <c r="G9" s="108" t="s">
        <v>593</v>
      </c>
      <c r="H9" s="108" t="s">
        <v>594</v>
      </c>
      <c r="I9" s="110" t="s">
        <v>10</v>
      </c>
      <c r="J9" s="110" t="s">
        <v>595</v>
      </c>
      <c r="K9" s="110" t="s">
        <v>596</v>
      </c>
      <c r="M9" s="111" t="s">
        <v>5</v>
      </c>
      <c r="N9" s="112"/>
      <c r="O9" s="1"/>
      <c r="P9" s="112"/>
    </row>
    <row r="10" spans="2:16" ht="14.25">
      <c r="B10" s="113">
        <v>1</v>
      </c>
      <c r="C10" s="113"/>
      <c r="D10" s="114"/>
      <c r="E10" s="125"/>
      <c r="F10" s="125"/>
      <c r="G10" s="113"/>
      <c r="H10" s="113"/>
      <c r="I10" s="115"/>
      <c r="J10" s="116"/>
      <c r="K10" s="115"/>
      <c r="M10" s="1" t="s">
        <v>597</v>
      </c>
      <c r="N10" s="112"/>
      <c r="O10" s="1"/>
      <c r="P10" s="112"/>
    </row>
    <row r="11" spans="2:16" ht="14.25">
      <c r="B11" s="113">
        <v>2</v>
      </c>
      <c r="C11" s="113"/>
      <c r="D11" s="114"/>
      <c r="E11" s="125"/>
      <c r="F11" s="125"/>
      <c r="G11" s="113"/>
      <c r="H11" s="113"/>
      <c r="I11" s="115"/>
      <c r="J11" s="116"/>
      <c r="K11" s="115"/>
      <c r="M11" s="1" t="s">
        <v>13</v>
      </c>
      <c r="N11" s="117">
        <f>$H$20</f>
        <v>0</v>
      </c>
      <c r="O11" s="1" t="s">
        <v>14</v>
      </c>
      <c r="P11" s="117">
        <f>$H$34</f>
        <v>0</v>
      </c>
    </row>
    <row r="12" spans="2:16" ht="14.25">
      <c r="B12" s="113">
        <v>3</v>
      </c>
      <c r="C12" s="113"/>
      <c r="D12" s="114"/>
      <c r="E12" s="125"/>
      <c r="F12" s="125"/>
      <c r="G12" s="113"/>
      <c r="H12" s="113"/>
      <c r="I12" s="115"/>
      <c r="J12" s="116"/>
      <c r="K12" s="115"/>
      <c r="M12" s="1" t="s">
        <v>15</v>
      </c>
      <c r="N12" s="117">
        <f>$H$48</f>
        <v>0</v>
      </c>
      <c r="O12" s="1" t="s">
        <v>16</v>
      </c>
      <c r="P12" s="117" t="str">
        <f>$H$61</f>
        <v>明細の合計額</v>
      </c>
    </row>
    <row r="13" spans="2:16" ht="14.25">
      <c r="B13" s="113">
        <v>4</v>
      </c>
      <c r="C13" s="113"/>
      <c r="D13" s="114"/>
      <c r="E13" s="125"/>
      <c r="F13" s="125"/>
      <c r="G13" s="113"/>
      <c r="H13" s="113"/>
      <c r="I13" s="115"/>
      <c r="J13" s="116"/>
      <c r="K13" s="115"/>
      <c r="M13" s="118" t="s">
        <v>598</v>
      </c>
      <c r="N13" s="117" t="e">
        <f>#REF!</f>
        <v>#REF!</v>
      </c>
      <c r="O13" s="1" t="s">
        <v>35</v>
      </c>
      <c r="P13" s="117">
        <f>$H$75</f>
        <v>0</v>
      </c>
    </row>
    <row r="14" spans="2:16" ht="14.25">
      <c r="B14" s="113">
        <v>5</v>
      </c>
      <c r="C14" s="113"/>
      <c r="D14" s="114"/>
      <c r="E14" s="125"/>
      <c r="F14" s="125"/>
      <c r="G14" s="113"/>
      <c r="H14" s="113"/>
      <c r="I14" s="115"/>
      <c r="J14" s="116"/>
      <c r="K14" s="115"/>
      <c r="M14" s="1" t="s">
        <v>599</v>
      </c>
      <c r="N14" s="112"/>
      <c r="O14" s="1"/>
      <c r="P14" s="112"/>
    </row>
    <row r="15" spans="2:16" ht="14.25">
      <c r="B15" s="113">
        <v>6</v>
      </c>
      <c r="C15" s="113"/>
      <c r="D15" s="114"/>
      <c r="E15" s="125"/>
      <c r="F15" s="125"/>
      <c r="G15" s="113"/>
      <c r="H15" s="113"/>
      <c r="I15" s="115"/>
      <c r="J15" s="116"/>
      <c r="K15" s="115"/>
      <c r="M15" s="1"/>
      <c r="N15" s="1" t="s">
        <v>600</v>
      </c>
      <c r="O15" s="118"/>
      <c r="P15" s="119"/>
    </row>
    <row r="16" spans="2:16" ht="14.25">
      <c r="B16" s="113">
        <v>7</v>
      </c>
      <c r="C16" s="113"/>
      <c r="D16" s="114"/>
      <c r="E16" s="125"/>
      <c r="F16" s="125"/>
      <c r="G16" s="113"/>
      <c r="H16" s="113"/>
      <c r="I16" s="115"/>
      <c r="J16" s="116"/>
      <c r="K16" s="115"/>
      <c r="M16" s="118" t="s">
        <v>601</v>
      </c>
      <c r="N16" s="117">
        <f>SUM(N11,P11,N12,P12)</f>
        <v>0</v>
      </c>
      <c r="O16" s="120"/>
      <c r="P16" s="119"/>
    </row>
    <row r="17" spans="2:16" ht="14.25">
      <c r="B17" s="113">
        <v>8</v>
      </c>
      <c r="C17" s="113"/>
      <c r="D17" s="114"/>
      <c r="E17" s="125"/>
      <c r="F17" s="125"/>
      <c r="G17" s="113"/>
      <c r="H17" s="113"/>
      <c r="I17" s="115"/>
      <c r="J17" s="116"/>
      <c r="K17" s="115"/>
      <c r="M17" s="118" t="s">
        <v>602</v>
      </c>
      <c r="N17" s="117" t="e">
        <f>N13</f>
        <v>#REF!</v>
      </c>
      <c r="O17" s="120"/>
      <c r="P17" s="119"/>
    </row>
    <row r="18" spans="2:16" ht="14.25">
      <c r="B18" s="113">
        <v>9</v>
      </c>
      <c r="C18" s="113"/>
      <c r="D18" s="114"/>
      <c r="E18" s="125"/>
      <c r="F18" s="125"/>
      <c r="G18" s="113"/>
      <c r="H18" s="113"/>
      <c r="I18" s="115"/>
      <c r="J18" s="116"/>
      <c r="K18" s="115"/>
      <c r="M18" s="1" t="s">
        <v>603</v>
      </c>
      <c r="N18" s="117">
        <f>P13</f>
        <v>0</v>
      </c>
      <c r="O18" s="120"/>
      <c r="P18" s="119"/>
    </row>
    <row r="19" spans="2:16">
      <c r="B19" s="113">
        <v>10</v>
      </c>
      <c r="C19" s="113"/>
      <c r="D19" s="114"/>
      <c r="E19" s="125"/>
      <c r="F19" s="125"/>
      <c r="G19" s="113"/>
      <c r="H19" s="113"/>
      <c r="I19" s="115"/>
      <c r="J19" s="116"/>
      <c r="K19" s="115"/>
    </row>
    <row r="20" spans="2:16">
      <c r="B20" s="113">
        <v>11</v>
      </c>
      <c r="C20" s="113"/>
      <c r="D20" s="114"/>
      <c r="E20" s="125"/>
      <c r="F20" s="125"/>
      <c r="G20" s="113"/>
      <c r="H20" s="113"/>
      <c r="I20" s="115"/>
      <c r="J20" s="116"/>
      <c r="K20" s="115"/>
    </row>
    <row r="21" spans="2:16">
      <c r="B21" s="113">
        <v>12</v>
      </c>
      <c r="C21" s="113"/>
      <c r="D21" s="114"/>
      <c r="E21" s="125"/>
      <c r="F21" s="125"/>
      <c r="G21" s="113"/>
      <c r="H21" s="113"/>
      <c r="I21" s="115"/>
      <c r="J21" s="116"/>
      <c r="K21" s="115"/>
    </row>
    <row r="22" spans="2:16">
      <c r="B22" s="113">
        <v>13</v>
      </c>
      <c r="C22" s="113"/>
      <c r="D22" s="114"/>
      <c r="E22" s="125"/>
      <c r="F22" s="125"/>
      <c r="G22" s="113"/>
      <c r="H22" s="113"/>
      <c r="I22" s="115"/>
      <c r="J22" s="116"/>
      <c r="K22" s="115"/>
    </row>
    <row r="23" spans="2:16">
      <c r="B23" s="113">
        <v>14</v>
      </c>
      <c r="C23" s="113"/>
      <c r="D23" s="114"/>
      <c r="E23" s="125"/>
      <c r="F23" s="125"/>
      <c r="G23" s="113"/>
      <c r="H23" s="113"/>
      <c r="I23" s="115"/>
      <c r="J23" s="116"/>
      <c r="K23" s="115"/>
    </row>
    <row r="24" spans="2:16">
      <c r="B24" s="113">
        <v>15</v>
      </c>
      <c r="C24" s="113"/>
      <c r="D24" s="114"/>
      <c r="E24" s="125"/>
      <c r="F24" s="125"/>
      <c r="G24" s="113"/>
      <c r="H24" s="113"/>
      <c r="I24" s="115"/>
      <c r="J24" s="116"/>
      <c r="K24" s="115"/>
    </row>
    <row r="25" spans="2:16">
      <c r="B25" s="113">
        <v>16</v>
      </c>
      <c r="C25" s="113"/>
      <c r="D25" s="114"/>
      <c r="E25" s="125"/>
      <c r="F25" s="125"/>
      <c r="G25" s="113"/>
      <c r="H25" s="113"/>
      <c r="I25" s="115"/>
      <c r="J25" s="116"/>
      <c r="K25" s="115"/>
    </row>
    <row r="26" spans="2:16">
      <c r="B26" s="113">
        <v>17</v>
      </c>
      <c r="C26" s="113"/>
      <c r="D26" s="114"/>
      <c r="E26" s="125"/>
      <c r="F26" s="125"/>
      <c r="G26" s="113"/>
      <c r="H26" s="113"/>
      <c r="I26" s="115"/>
      <c r="J26" s="116"/>
      <c r="K26" s="115"/>
    </row>
    <row r="27" spans="2:16">
      <c r="B27" s="113">
        <v>18</v>
      </c>
      <c r="C27" s="113"/>
      <c r="D27" s="114"/>
      <c r="E27" s="125"/>
      <c r="F27" s="125"/>
      <c r="G27" s="113"/>
      <c r="H27" s="113"/>
      <c r="I27" s="115"/>
      <c r="J27" s="116"/>
      <c r="K27" s="115"/>
    </row>
    <row r="28" spans="2:16">
      <c r="B28" s="113">
        <v>19</v>
      </c>
      <c r="C28" s="113"/>
      <c r="D28" s="114"/>
      <c r="E28" s="125"/>
      <c r="F28" s="125"/>
      <c r="G28" s="113"/>
      <c r="H28" s="113"/>
      <c r="I28" s="115"/>
      <c r="J28" s="116"/>
      <c r="K28" s="115"/>
    </row>
    <row r="29" spans="2:16">
      <c r="B29" s="113">
        <v>20</v>
      </c>
      <c r="C29" s="113"/>
      <c r="D29" s="114"/>
      <c r="E29" s="125"/>
      <c r="F29" s="125"/>
      <c r="G29" s="113"/>
      <c r="H29" s="113"/>
      <c r="I29" s="115"/>
      <c r="J29" s="116"/>
      <c r="K29" s="115"/>
    </row>
    <row r="30" spans="2:16">
      <c r="B30" s="113">
        <v>21</v>
      </c>
      <c r="C30" s="121"/>
      <c r="D30" s="114"/>
      <c r="E30" s="125"/>
      <c r="F30" s="125"/>
      <c r="G30" s="121"/>
      <c r="H30" s="121"/>
      <c r="I30" s="122"/>
      <c r="J30" s="116"/>
      <c r="K30" s="122"/>
    </row>
    <row r="31" spans="2:16">
      <c r="B31" s="113">
        <v>22</v>
      </c>
      <c r="C31" s="121"/>
      <c r="D31" s="114"/>
      <c r="E31" s="125"/>
      <c r="F31" s="125"/>
      <c r="G31" s="121"/>
      <c r="H31" s="121"/>
      <c r="I31" s="122"/>
      <c r="J31" s="116"/>
      <c r="K31" s="122"/>
    </row>
    <row r="32" spans="2:16">
      <c r="B32" s="113">
        <v>23</v>
      </c>
      <c r="C32" s="121"/>
      <c r="D32" s="114"/>
      <c r="E32" s="125"/>
      <c r="F32" s="125"/>
      <c r="G32" s="121"/>
      <c r="H32" s="121"/>
      <c r="I32" s="122"/>
      <c r="J32" s="116"/>
      <c r="K32" s="122"/>
    </row>
    <row r="33" spans="2:11">
      <c r="B33" s="113">
        <v>24</v>
      </c>
      <c r="C33" s="121"/>
      <c r="D33" s="114"/>
      <c r="E33" s="125"/>
      <c r="F33" s="125"/>
      <c r="G33" s="121"/>
      <c r="H33" s="121"/>
      <c r="I33" s="122"/>
      <c r="J33" s="116"/>
      <c r="K33" s="122"/>
    </row>
    <row r="34" spans="2:11">
      <c r="B34" s="113">
        <v>25</v>
      </c>
      <c r="C34" s="121"/>
      <c r="D34" s="114"/>
      <c r="E34" s="125"/>
      <c r="F34" s="125"/>
      <c r="G34" s="121"/>
      <c r="H34" s="121"/>
      <c r="I34" s="122"/>
      <c r="J34" s="116"/>
      <c r="K34" s="122"/>
    </row>
    <row r="35" spans="2:11">
      <c r="B35" s="113">
        <v>26</v>
      </c>
      <c r="C35" s="121"/>
      <c r="D35" s="114"/>
      <c r="E35" s="125"/>
      <c r="F35" s="125"/>
      <c r="G35" s="121"/>
      <c r="H35" s="121"/>
      <c r="I35" s="122"/>
      <c r="J35" s="116"/>
      <c r="K35" s="122"/>
    </row>
    <row r="36" spans="2:11">
      <c r="B36" s="113">
        <v>27</v>
      </c>
      <c r="C36" s="121"/>
      <c r="D36" s="114"/>
      <c r="E36" s="125"/>
      <c r="F36" s="125"/>
      <c r="G36" s="121"/>
      <c r="H36" s="121"/>
      <c r="I36" s="122"/>
      <c r="J36" s="116"/>
      <c r="K36" s="122"/>
    </row>
    <row r="37" spans="2:11">
      <c r="B37" s="113">
        <v>28</v>
      </c>
      <c r="C37" s="121"/>
      <c r="D37" s="114"/>
      <c r="E37" s="125"/>
      <c r="F37" s="125"/>
      <c r="G37" s="121"/>
      <c r="H37" s="121"/>
      <c r="I37" s="122"/>
      <c r="J37" s="116"/>
      <c r="K37" s="122"/>
    </row>
    <row r="38" spans="2:11">
      <c r="B38" s="113">
        <v>29</v>
      </c>
      <c r="C38" s="121"/>
      <c r="D38" s="114"/>
      <c r="E38" s="125"/>
      <c r="F38" s="125"/>
      <c r="G38" s="121"/>
      <c r="H38" s="121"/>
      <c r="I38" s="122"/>
      <c r="J38" s="116"/>
      <c r="K38" s="122"/>
    </row>
    <row r="39" spans="2:11">
      <c r="B39" s="113">
        <v>30</v>
      </c>
      <c r="C39" s="121"/>
      <c r="D39" s="114"/>
      <c r="E39" s="125"/>
      <c r="F39" s="125"/>
      <c r="G39" s="121"/>
      <c r="H39" s="121"/>
      <c r="I39" s="122"/>
      <c r="J39" s="116"/>
      <c r="K39" s="122"/>
    </row>
    <row r="40" spans="2:11">
      <c r="B40" s="113">
        <v>31</v>
      </c>
      <c r="C40" s="121"/>
      <c r="D40" s="114"/>
      <c r="E40" s="125"/>
      <c r="F40" s="125"/>
      <c r="G40" s="121"/>
      <c r="H40" s="121"/>
      <c r="I40" s="122"/>
      <c r="J40" s="116"/>
      <c r="K40" s="122"/>
    </row>
    <row r="41" spans="2:11">
      <c r="B41" s="113">
        <v>32</v>
      </c>
      <c r="C41" s="121"/>
      <c r="D41" s="114"/>
      <c r="E41" s="125"/>
      <c r="F41" s="125"/>
      <c r="G41" s="121"/>
      <c r="H41" s="121"/>
      <c r="I41" s="122"/>
      <c r="J41" s="116"/>
      <c r="K41" s="122"/>
    </row>
    <row r="42" spans="2:11">
      <c r="B42" s="113">
        <v>33</v>
      </c>
      <c r="C42" s="121"/>
      <c r="D42" s="114"/>
      <c r="E42" s="125"/>
      <c r="F42" s="125"/>
      <c r="G42" s="121"/>
      <c r="H42" s="121"/>
      <c r="I42" s="122"/>
      <c r="J42" s="116"/>
      <c r="K42" s="122"/>
    </row>
    <row r="43" spans="2:11">
      <c r="B43" s="113">
        <v>34</v>
      </c>
      <c r="C43" s="121"/>
      <c r="D43" s="114"/>
      <c r="E43" s="125"/>
      <c r="F43" s="125"/>
      <c r="G43" s="121"/>
      <c r="H43" s="121"/>
      <c r="I43" s="122"/>
      <c r="J43" s="116"/>
      <c r="K43" s="122"/>
    </row>
    <row r="44" spans="2:11">
      <c r="B44" s="113">
        <v>35</v>
      </c>
      <c r="C44" s="121"/>
      <c r="D44" s="114"/>
      <c r="E44" s="125"/>
      <c r="F44" s="125"/>
      <c r="G44" s="121"/>
      <c r="H44" s="121"/>
      <c r="I44" s="122"/>
      <c r="J44" s="116"/>
      <c r="K44" s="122"/>
    </row>
    <row r="45" spans="2:11">
      <c r="B45" s="113">
        <v>36</v>
      </c>
      <c r="C45" s="121"/>
      <c r="D45" s="114"/>
      <c r="E45" s="125"/>
      <c r="F45" s="125"/>
      <c r="G45" s="121"/>
      <c r="H45" s="121"/>
      <c r="I45" s="122"/>
      <c r="J45" s="116"/>
      <c r="K45" s="122"/>
    </row>
    <row r="46" spans="2:11">
      <c r="B46" s="113">
        <v>37</v>
      </c>
      <c r="C46" s="121"/>
      <c r="D46" s="114"/>
      <c r="E46" s="125"/>
      <c r="F46" s="125"/>
      <c r="G46" s="121"/>
      <c r="H46" s="121"/>
      <c r="I46" s="122"/>
      <c r="J46" s="116"/>
      <c r="K46" s="122"/>
    </row>
    <row r="47" spans="2:11">
      <c r="B47" s="113">
        <v>38</v>
      </c>
      <c r="C47" s="121"/>
      <c r="D47" s="114"/>
      <c r="E47" s="125"/>
      <c r="F47" s="125"/>
      <c r="G47" s="121"/>
      <c r="H47" s="121"/>
      <c r="I47" s="122"/>
      <c r="J47" s="116"/>
      <c r="K47" s="122"/>
    </row>
    <row r="48" spans="2:11">
      <c r="B48" s="113">
        <v>39</v>
      </c>
      <c r="C48" s="121"/>
      <c r="D48" s="114"/>
      <c r="E48" s="125"/>
      <c r="F48" s="125"/>
      <c r="G48" s="121"/>
      <c r="H48" s="121"/>
      <c r="I48" s="122"/>
      <c r="J48" s="116"/>
      <c r="K48" s="122"/>
    </row>
    <row r="49" spans="2:11">
      <c r="B49" s="113">
        <v>40</v>
      </c>
      <c r="C49" s="121"/>
      <c r="D49" s="114"/>
      <c r="E49" s="125"/>
      <c r="F49" s="125"/>
      <c r="G49" s="121"/>
      <c r="H49" s="121"/>
      <c r="I49" s="122"/>
      <c r="J49" s="116"/>
      <c r="K49" s="122"/>
    </row>
    <row r="50" spans="2:11">
      <c r="B50" s="113">
        <v>41</v>
      </c>
      <c r="C50" s="121"/>
      <c r="D50" s="114"/>
      <c r="E50" s="125"/>
      <c r="F50" s="125"/>
      <c r="G50" s="121"/>
      <c r="H50" s="121"/>
      <c r="I50" s="122"/>
      <c r="J50" s="116"/>
      <c r="K50" s="122"/>
    </row>
    <row r="51" spans="2:11">
      <c r="B51" s="113">
        <v>42</v>
      </c>
      <c r="C51" s="121"/>
      <c r="D51" s="114"/>
      <c r="E51" s="125"/>
      <c r="F51" s="125"/>
      <c r="G51" s="121"/>
      <c r="H51" s="121"/>
      <c r="I51" s="122"/>
      <c r="J51" s="116"/>
      <c r="K51" s="122"/>
    </row>
    <row r="52" spans="2:11">
      <c r="B52" s="113">
        <v>43</v>
      </c>
      <c r="C52" s="121"/>
      <c r="D52" s="114"/>
      <c r="E52" s="125"/>
      <c r="F52" s="125"/>
      <c r="G52" s="121"/>
      <c r="H52" s="121"/>
      <c r="I52" s="122"/>
      <c r="J52" s="116"/>
      <c r="K52" s="122"/>
    </row>
    <row r="53" spans="2:11">
      <c r="B53" s="113">
        <v>44</v>
      </c>
      <c r="C53" s="121"/>
      <c r="D53" s="114"/>
      <c r="E53" s="125"/>
      <c r="F53" s="125"/>
      <c r="G53" s="121"/>
      <c r="H53" s="121"/>
      <c r="I53" s="122"/>
      <c r="J53" s="116"/>
      <c r="K53" s="122"/>
    </row>
    <row r="54" spans="2:11">
      <c r="B54" s="113">
        <v>45</v>
      </c>
      <c r="C54" s="113"/>
      <c r="D54" s="114"/>
      <c r="E54" s="125"/>
      <c r="F54" s="125"/>
      <c r="G54" s="113"/>
      <c r="H54" s="113"/>
      <c r="I54" s="115"/>
      <c r="J54" s="116"/>
      <c r="K54" s="115"/>
    </row>
    <row r="55" spans="2:11">
      <c r="B55" s="113">
        <v>46</v>
      </c>
      <c r="C55" s="113"/>
      <c r="D55" s="114"/>
      <c r="E55" s="125"/>
      <c r="F55" s="125"/>
      <c r="G55" s="113"/>
      <c r="H55" s="113"/>
      <c r="I55" s="115"/>
      <c r="J55" s="116"/>
      <c r="K55" s="115"/>
    </row>
    <row r="56" spans="2:11">
      <c r="B56" s="113">
        <v>47</v>
      </c>
      <c r="C56" s="113"/>
      <c r="D56" s="114"/>
      <c r="E56" s="125"/>
      <c r="F56" s="125"/>
      <c r="G56" s="113"/>
      <c r="H56" s="113"/>
      <c r="I56" s="115"/>
      <c r="J56" s="116"/>
      <c r="K56" s="115"/>
    </row>
    <row r="57" spans="2:11">
      <c r="B57" s="113">
        <v>48</v>
      </c>
      <c r="C57" s="113"/>
      <c r="D57" s="114"/>
      <c r="E57" s="125"/>
      <c r="F57" s="125"/>
      <c r="G57" s="113"/>
      <c r="H57" s="113"/>
      <c r="I57" s="115"/>
      <c r="J57" s="116"/>
      <c r="K57" s="115"/>
    </row>
    <row r="58" spans="2:11">
      <c r="B58" s="113">
        <v>49</v>
      </c>
      <c r="C58" s="113"/>
      <c r="D58" s="114"/>
      <c r="E58" s="125"/>
      <c r="F58" s="125"/>
      <c r="G58" s="113"/>
      <c r="H58" s="113"/>
      <c r="I58" s="115"/>
      <c r="J58" s="116"/>
      <c r="K58" s="115"/>
    </row>
    <row r="59" spans="2:11">
      <c r="B59" s="113">
        <v>50</v>
      </c>
      <c r="C59" s="113"/>
      <c r="D59" s="114"/>
      <c r="E59" s="125"/>
      <c r="F59" s="125"/>
      <c r="G59" s="113"/>
      <c r="H59" s="113"/>
      <c r="I59" s="115"/>
      <c r="J59" s="116"/>
      <c r="K59" s="115"/>
    </row>
    <row r="61" spans="2:11">
      <c r="H61" s="108" t="s">
        <v>604</v>
      </c>
      <c r="I61" s="115">
        <f>SUM(I10:I59)</f>
        <v>0</v>
      </c>
    </row>
  </sheetData>
  <mergeCells count="3">
    <mergeCell ref="B1:K1"/>
    <mergeCell ref="G3:K3"/>
    <mergeCell ref="G5:K7"/>
  </mergeCells>
  <phoneticPr fontId="21"/>
  <dataValidations count="1">
    <dataValidation type="list" allowBlank="1" showInputMessage="1" showErrorMessage="1" sqref="E10:F59" xr:uid="{771DBA81-7A6B-4CA3-A5A7-86BEEA8023BE}">
      <formula1>INDIRECT(D10)</formula1>
    </dataValidation>
  </dataValidations>
  <pageMargins left="0.75" right="0.75" top="1" bottom="1" header="0.5" footer="0.5"/>
  <pageSetup paperSize="9" scale="45"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440FC4DC-9DF8-497F-8D27-3D31B9BE6D8A}">
          <x14:formula1>
            <xm:f>非表示_プルダウン一覧!$B$2:$B$7</xm:f>
          </x14:formula1>
          <xm:sqref>D10:D59</xm:sqref>
        </x14:dataValidation>
        <x14:dataValidation type="list" allowBlank="1" showInputMessage="1" showErrorMessage="1" xr:uid="{92CF3EDB-4631-41E1-A2C3-AA40D16466AA}">
          <x14:formula1>
            <xm:f>非表示_プルダウン一覧!$A$11</xm:f>
          </x14:formula1>
          <xm:sqref>J10:J59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BDAE2-4066-4AC6-9050-A04D53C24AE9}">
  <sheetPr>
    <pageSetUpPr fitToPage="1"/>
  </sheetPr>
  <dimension ref="B1:U42"/>
  <sheetViews>
    <sheetView showGridLines="0" showZeros="0" topLeftCell="A31" zoomScale="55" zoomScaleNormal="55" workbookViewId="0">
      <selection activeCell="D47" sqref="D47"/>
    </sheetView>
  </sheetViews>
  <sheetFormatPr defaultColWidth="13" defaultRowHeight="48.75" customHeight="1" outlineLevelCol="1"/>
  <cols>
    <col min="1" max="1" width="2" style="1" customWidth="1"/>
    <col min="2" max="2" width="8.625" style="1" customWidth="1"/>
    <col min="3" max="3" width="4.625" style="1" customWidth="1"/>
    <col min="4" max="4" width="41.625" style="1" customWidth="1"/>
    <col min="5" max="5" width="27.125" style="1" customWidth="1"/>
    <col min="6" max="6" width="41.625" style="1" customWidth="1"/>
    <col min="7" max="7" width="21.5" style="63" bestFit="1" customWidth="1"/>
    <col min="8" max="8" width="10" style="1" bestFit="1" customWidth="1"/>
    <col min="9" max="9" width="24.125" style="1" customWidth="1"/>
    <col min="10" max="10" width="24.125" style="19" customWidth="1"/>
    <col min="11" max="12" width="24.125" style="1" customWidth="1"/>
    <col min="13" max="13" width="39.875" style="19" customWidth="1"/>
    <col min="14" max="14" width="19.125" style="1" customWidth="1"/>
    <col min="15" max="15" width="3.625" style="1" customWidth="1"/>
    <col min="16" max="16" width="2.5" style="1" customWidth="1"/>
    <col min="17" max="20" width="15.625" style="1" hidden="1" customWidth="1" outlineLevel="1"/>
    <col min="21" max="21" width="13" style="1" collapsed="1"/>
    <col min="22" max="16384" width="13" style="1"/>
  </cols>
  <sheetData>
    <row r="1" spans="2:20" ht="44.1" customHeight="1" thickBot="1">
      <c r="B1" s="156" t="s">
        <v>612</v>
      </c>
      <c r="C1" s="156"/>
      <c r="D1" s="156"/>
      <c r="E1" s="156"/>
      <c r="F1" s="156"/>
      <c r="G1" s="156"/>
      <c r="H1" s="156"/>
      <c r="I1" s="156"/>
      <c r="J1" s="156"/>
      <c r="K1" s="156"/>
      <c r="L1" s="156"/>
      <c r="M1" s="156"/>
      <c r="N1" s="156"/>
      <c r="O1" s="156"/>
    </row>
    <row r="2" spans="2:20" ht="17.25">
      <c r="B2" s="2"/>
      <c r="C2" s="3"/>
      <c r="D2" s="3"/>
      <c r="E2" s="3"/>
      <c r="F2" s="3"/>
      <c r="G2" s="4"/>
      <c r="H2" s="3"/>
      <c r="I2" s="3"/>
      <c r="J2" s="5"/>
      <c r="K2" s="3"/>
      <c r="L2" s="3"/>
      <c r="M2" s="5"/>
      <c r="N2" s="5"/>
      <c r="O2" s="6"/>
    </row>
    <row r="3" spans="2:20" ht="60" customHeight="1">
      <c r="B3" s="7"/>
      <c r="D3" s="66" t="s">
        <v>0</v>
      </c>
      <c r="E3" s="157" t="s">
        <v>629</v>
      </c>
      <c r="F3" s="158"/>
      <c r="G3" s="158"/>
      <c r="H3" s="159"/>
      <c r="I3" s="78" t="s">
        <v>27</v>
      </c>
      <c r="J3" s="163" t="s">
        <v>630</v>
      </c>
      <c r="K3" s="163"/>
      <c r="L3" s="163"/>
      <c r="M3" s="9" t="s">
        <v>2</v>
      </c>
      <c r="N3" s="10"/>
      <c r="O3" s="11"/>
    </row>
    <row r="4" spans="2:20" ht="60" customHeight="1">
      <c r="B4" s="12"/>
      <c r="D4" s="66" t="s">
        <v>3</v>
      </c>
      <c r="E4" s="157" t="s">
        <v>631</v>
      </c>
      <c r="F4" s="158"/>
      <c r="G4" s="158"/>
      <c r="H4" s="159"/>
      <c r="I4" s="76"/>
      <c r="J4" s="77"/>
      <c r="K4" s="8" t="s">
        <v>1</v>
      </c>
      <c r="L4" s="79">
        <v>3</v>
      </c>
      <c r="M4" s="1"/>
      <c r="O4" s="11"/>
    </row>
    <row r="5" spans="2:20" ht="15" customHeight="1" thickBot="1">
      <c r="B5" s="13"/>
      <c r="C5" s="14"/>
      <c r="D5" s="14"/>
      <c r="E5" s="14"/>
      <c r="F5" s="14"/>
      <c r="G5" s="15"/>
      <c r="H5" s="14"/>
      <c r="I5" s="14"/>
      <c r="J5" s="16"/>
      <c r="K5" s="14"/>
      <c r="L5" s="14"/>
      <c r="M5" s="16"/>
      <c r="N5" s="14"/>
      <c r="O5" s="17"/>
    </row>
    <row r="6" spans="2:20" ht="15" customHeight="1" thickBot="1">
      <c r="G6" s="18"/>
      <c r="M6" s="20"/>
    </row>
    <row r="7" spans="2:20" ht="36" customHeight="1">
      <c r="B7" s="21" t="s">
        <v>4</v>
      </c>
      <c r="C7" s="22"/>
      <c r="D7" s="22"/>
      <c r="E7" s="22"/>
      <c r="F7" s="22"/>
      <c r="G7" s="23"/>
      <c r="H7" s="22"/>
      <c r="I7" s="22"/>
      <c r="J7" s="24"/>
      <c r="K7" s="22"/>
      <c r="L7" s="22"/>
      <c r="M7" s="24"/>
      <c r="N7" s="22"/>
      <c r="O7" s="6"/>
      <c r="Q7" s="64" t="s">
        <v>5</v>
      </c>
      <c r="R7" s="65"/>
      <c r="S7" s="31"/>
      <c r="T7" s="65"/>
    </row>
    <row r="8" spans="2:20" ht="48.75" customHeight="1">
      <c r="B8" s="7"/>
      <c r="C8" s="25" t="s">
        <v>6</v>
      </c>
      <c r="D8" s="127" t="s">
        <v>7</v>
      </c>
      <c r="E8" s="26" t="s">
        <v>8</v>
      </c>
      <c r="F8" s="27" t="s">
        <v>9</v>
      </c>
      <c r="G8" s="28" t="s">
        <v>10</v>
      </c>
      <c r="H8" s="160" t="s">
        <v>11</v>
      </c>
      <c r="I8" s="161"/>
      <c r="J8" s="161"/>
      <c r="K8" s="161"/>
      <c r="L8" s="161"/>
      <c r="M8" s="161"/>
      <c r="N8" s="162"/>
      <c r="O8" s="11"/>
      <c r="Q8" s="31" t="s">
        <v>12</v>
      </c>
      <c r="R8" s="65"/>
      <c r="S8" s="31"/>
      <c r="T8" s="65"/>
    </row>
    <row r="9" spans="2:20" ht="13.5" customHeight="1">
      <c r="B9" s="29"/>
      <c r="C9" s="30"/>
      <c r="D9" s="31"/>
      <c r="E9" s="31"/>
      <c r="F9" s="31"/>
      <c r="G9" s="32"/>
      <c r="H9" s="31"/>
      <c r="I9" s="31"/>
      <c r="J9" s="33"/>
      <c r="K9" s="31"/>
      <c r="L9" s="31"/>
      <c r="M9" s="33"/>
      <c r="N9" s="31"/>
      <c r="O9" s="11"/>
      <c r="Q9" s="31"/>
      <c r="R9" s="65"/>
      <c r="S9" s="31"/>
      <c r="T9" s="65"/>
    </row>
    <row r="10" spans="2:20" ht="64.349999999999994" customHeight="1">
      <c r="B10" s="34"/>
      <c r="C10" s="35">
        <v>1</v>
      </c>
      <c r="D10" s="36" t="s">
        <v>632</v>
      </c>
      <c r="E10" s="37" t="s">
        <v>633</v>
      </c>
      <c r="F10" s="37" t="s">
        <v>36</v>
      </c>
      <c r="G10" s="38">
        <v>2150000</v>
      </c>
      <c r="H10" s="153"/>
      <c r="I10" s="154"/>
      <c r="J10" s="154"/>
      <c r="K10" s="154"/>
      <c r="L10" s="154"/>
      <c r="M10" s="154"/>
      <c r="N10" s="155"/>
      <c r="O10" s="11"/>
      <c r="Q10" s="40" t="s">
        <v>13</v>
      </c>
      <c r="R10" s="71">
        <f>SUMIF($E$10:$E$19,Q10,$G$10:$G$19)</f>
        <v>2150000</v>
      </c>
      <c r="S10" s="40" t="s">
        <v>14</v>
      </c>
      <c r="T10" s="72">
        <f>SUMIF($E$10:$E$19,S10,$G$10:$G$19)</f>
        <v>1900000</v>
      </c>
    </row>
    <row r="11" spans="2:20" ht="64.349999999999994" customHeight="1">
      <c r="B11" s="7"/>
      <c r="C11" s="35">
        <v>2</v>
      </c>
      <c r="D11" s="36" t="s">
        <v>634</v>
      </c>
      <c r="E11" s="37" t="s">
        <v>635</v>
      </c>
      <c r="F11" s="37" t="s">
        <v>39</v>
      </c>
      <c r="G11" s="38">
        <v>1000000</v>
      </c>
      <c r="H11" s="153"/>
      <c r="I11" s="154"/>
      <c r="J11" s="154"/>
      <c r="K11" s="154"/>
      <c r="L11" s="154"/>
      <c r="M11" s="154"/>
      <c r="N11" s="155"/>
      <c r="O11" s="11"/>
      <c r="Q11" s="40" t="s">
        <v>15</v>
      </c>
      <c r="R11" s="71">
        <f>SUMIF($E$10:$E$19,Q11,$G$10:$G$19)</f>
        <v>700000</v>
      </c>
      <c r="S11" s="40" t="s">
        <v>16</v>
      </c>
      <c r="T11" s="72">
        <f>SUMIF($E$10:$E$19,S11,$G$10:$G$19)</f>
        <v>255000</v>
      </c>
    </row>
    <row r="12" spans="2:20" ht="64.349999999999994" customHeight="1">
      <c r="B12" s="7"/>
      <c r="C12" s="35">
        <v>3</v>
      </c>
      <c r="D12" s="36" t="s">
        <v>636</v>
      </c>
      <c r="E12" s="37" t="s">
        <v>635</v>
      </c>
      <c r="F12" s="37" t="s">
        <v>37</v>
      </c>
      <c r="G12" s="38">
        <v>200000</v>
      </c>
      <c r="H12" s="153"/>
      <c r="I12" s="154"/>
      <c r="J12" s="154"/>
      <c r="K12" s="154"/>
      <c r="L12" s="154"/>
      <c r="M12" s="154"/>
      <c r="N12" s="155"/>
      <c r="O12" s="11"/>
      <c r="Q12" s="40"/>
      <c r="R12" s="72"/>
    </row>
    <row r="13" spans="2:20" ht="64.349999999999994" customHeight="1">
      <c r="B13" s="7"/>
      <c r="C13" s="35">
        <v>4</v>
      </c>
      <c r="D13" s="36" t="s">
        <v>637</v>
      </c>
      <c r="E13" s="37" t="s">
        <v>635</v>
      </c>
      <c r="F13" s="37" t="s">
        <v>37</v>
      </c>
      <c r="G13" s="38">
        <v>500000</v>
      </c>
      <c r="H13" s="153"/>
      <c r="I13" s="154"/>
      <c r="J13" s="154"/>
      <c r="K13" s="154"/>
      <c r="L13" s="154"/>
      <c r="M13" s="154"/>
      <c r="N13" s="155"/>
      <c r="O13" s="11"/>
      <c r="T13" s="65"/>
    </row>
    <row r="14" spans="2:20" ht="64.349999999999994" customHeight="1">
      <c r="B14" s="7"/>
      <c r="C14" s="35">
        <v>5</v>
      </c>
      <c r="D14" s="36" t="s">
        <v>638</v>
      </c>
      <c r="E14" s="37" t="s">
        <v>635</v>
      </c>
      <c r="F14" s="37" t="s">
        <v>639</v>
      </c>
      <c r="G14" s="38">
        <v>200000</v>
      </c>
      <c r="H14" s="153"/>
      <c r="I14" s="154"/>
      <c r="J14" s="154"/>
      <c r="K14" s="154"/>
      <c r="L14" s="154"/>
      <c r="M14" s="154"/>
      <c r="N14" s="155"/>
      <c r="O14" s="11"/>
      <c r="T14" s="65"/>
    </row>
    <row r="15" spans="2:20" ht="64.349999999999994" customHeight="1">
      <c r="B15" s="7"/>
      <c r="C15" s="35">
        <v>6</v>
      </c>
      <c r="D15" s="36" t="s">
        <v>640</v>
      </c>
      <c r="E15" s="37" t="s">
        <v>641</v>
      </c>
      <c r="F15" s="37" t="s">
        <v>63</v>
      </c>
      <c r="G15" s="38">
        <v>700000</v>
      </c>
      <c r="H15" s="153"/>
      <c r="I15" s="154"/>
      <c r="J15" s="154"/>
      <c r="K15" s="154"/>
      <c r="L15" s="154"/>
      <c r="M15" s="154"/>
      <c r="N15" s="155"/>
      <c r="O15" s="11"/>
      <c r="Q15" s="40"/>
      <c r="R15" s="65"/>
      <c r="S15" s="67"/>
      <c r="T15" s="65"/>
    </row>
    <row r="16" spans="2:20" ht="64.349999999999994" customHeight="1">
      <c r="B16" s="7"/>
      <c r="C16" s="35">
        <v>7</v>
      </c>
      <c r="D16" s="36" t="s">
        <v>642</v>
      </c>
      <c r="E16" s="37" t="s">
        <v>643</v>
      </c>
      <c r="F16" s="37" t="s">
        <v>49</v>
      </c>
      <c r="G16" s="38">
        <v>60000</v>
      </c>
      <c r="H16" s="153"/>
      <c r="I16" s="154"/>
      <c r="J16" s="154"/>
      <c r="K16" s="154"/>
      <c r="L16" s="154"/>
      <c r="M16" s="154"/>
      <c r="N16" s="155"/>
      <c r="O16" s="11"/>
      <c r="Q16" s="40"/>
      <c r="R16" s="65"/>
      <c r="S16" s="67"/>
      <c r="T16" s="65"/>
    </row>
    <row r="17" spans="2:20" ht="64.349999999999994" customHeight="1">
      <c r="B17" s="7"/>
      <c r="C17" s="35">
        <v>8</v>
      </c>
      <c r="D17" s="36" t="s">
        <v>644</v>
      </c>
      <c r="E17" s="37" t="s">
        <v>643</v>
      </c>
      <c r="F17" s="37" t="s">
        <v>645</v>
      </c>
      <c r="G17" s="38">
        <v>195000</v>
      </c>
      <c r="H17" s="153"/>
      <c r="I17" s="154"/>
      <c r="J17" s="154"/>
      <c r="K17" s="154"/>
      <c r="L17" s="154"/>
      <c r="M17" s="154"/>
      <c r="N17" s="155"/>
      <c r="O17" s="11"/>
      <c r="Q17" s="40"/>
      <c r="R17" s="65"/>
      <c r="S17" s="67"/>
      <c r="T17" s="65"/>
    </row>
    <row r="18" spans="2:20" ht="64.349999999999994" customHeight="1">
      <c r="B18" s="7"/>
      <c r="C18" s="35">
        <v>9</v>
      </c>
      <c r="D18" s="36"/>
      <c r="E18" s="37"/>
      <c r="F18" s="37"/>
      <c r="G18" s="38"/>
      <c r="H18" s="153"/>
      <c r="I18" s="154"/>
      <c r="J18" s="154"/>
      <c r="K18" s="154"/>
      <c r="L18" s="154"/>
      <c r="M18" s="154"/>
      <c r="N18" s="155"/>
      <c r="O18" s="11"/>
    </row>
    <row r="19" spans="2:20" ht="64.349999999999994" customHeight="1">
      <c r="B19" s="7"/>
      <c r="C19" s="35">
        <v>10</v>
      </c>
      <c r="D19" s="36"/>
      <c r="E19" s="37"/>
      <c r="F19" s="37"/>
      <c r="G19" s="38"/>
      <c r="H19" s="153"/>
      <c r="I19" s="154"/>
      <c r="J19" s="154"/>
      <c r="K19" s="154"/>
      <c r="L19" s="154"/>
      <c r="M19" s="154"/>
      <c r="N19" s="155"/>
      <c r="O19" s="11"/>
    </row>
    <row r="20" spans="2:20" ht="15" customHeight="1">
      <c r="B20" s="7"/>
      <c r="C20" s="31"/>
      <c r="D20" s="40"/>
      <c r="E20" s="40"/>
      <c r="F20" s="31"/>
      <c r="G20" s="32"/>
      <c r="H20" s="31"/>
      <c r="I20" s="31"/>
      <c r="J20" s="33"/>
      <c r="K20" s="31"/>
      <c r="L20" s="31"/>
      <c r="M20" s="33"/>
      <c r="N20" s="31"/>
      <c r="O20" s="11"/>
    </row>
    <row r="21" spans="2:20" s="46" customFormat="1" ht="48.75" customHeight="1">
      <c r="B21" s="43"/>
      <c r="C21" s="41"/>
      <c r="D21" s="44"/>
      <c r="E21" s="44"/>
      <c r="F21" s="45" t="s">
        <v>17</v>
      </c>
      <c r="G21" s="68">
        <f>SUM(G10:G19)</f>
        <v>5005000</v>
      </c>
      <c r="H21" s="41"/>
      <c r="I21" s="41"/>
      <c r="J21" s="41"/>
      <c r="N21" s="41"/>
      <c r="O21" s="47"/>
      <c r="R21" s="48"/>
    </row>
    <row r="22" spans="2:20" ht="36" customHeight="1">
      <c r="B22" s="39" t="s">
        <v>18</v>
      </c>
      <c r="C22" s="30"/>
      <c r="D22" s="40"/>
      <c r="E22" s="40"/>
      <c r="F22" s="31"/>
      <c r="G22" s="32"/>
      <c r="H22" s="166"/>
      <c r="I22" s="166"/>
      <c r="J22" s="166"/>
      <c r="K22" s="166"/>
      <c r="L22" s="166"/>
      <c r="M22" s="166"/>
      <c r="N22" s="166"/>
      <c r="O22" s="11"/>
      <c r="Q22" s="31" t="s">
        <v>19</v>
      </c>
      <c r="R22" s="65"/>
      <c r="S22" s="31"/>
      <c r="T22" s="65"/>
    </row>
    <row r="23" spans="2:20" ht="64.349999999999994" customHeight="1">
      <c r="B23" s="34"/>
      <c r="C23" s="35">
        <v>1</v>
      </c>
      <c r="D23" s="36" t="s">
        <v>646</v>
      </c>
      <c r="E23" s="37" t="s">
        <v>606</v>
      </c>
      <c r="F23" s="37" t="s">
        <v>114</v>
      </c>
      <c r="G23" s="38">
        <v>200000</v>
      </c>
      <c r="H23" s="153"/>
      <c r="I23" s="154"/>
      <c r="J23" s="154"/>
      <c r="K23" s="154"/>
      <c r="L23" s="154"/>
      <c r="M23" s="154"/>
      <c r="N23" s="155"/>
      <c r="O23" s="11"/>
      <c r="Q23" s="40" t="s">
        <v>13</v>
      </c>
      <c r="R23" s="72">
        <f>SUMIF($E$23:$E$27,Q23,$G$23:$G$27)</f>
        <v>0</v>
      </c>
      <c r="S23" s="40" t="s">
        <v>20</v>
      </c>
      <c r="T23" s="72">
        <f>SUMIF($E$23:$E$27,S23,$G$23:$G$27)</f>
        <v>200000</v>
      </c>
    </row>
    <row r="24" spans="2:20" ht="64.349999999999994" customHeight="1">
      <c r="B24" s="7"/>
      <c r="C24" s="35">
        <v>2</v>
      </c>
      <c r="D24" s="36"/>
      <c r="E24" s="37"/>
      <c r="F24" s="37"/>
      <c r="G24" s="38"/>
      <c r="H24" s="153"/>
      <c r="I24" s="154"/>
      <c r="J24" s="154"/>
      <c r="K24" s="154"/>
      <c r="L24" s="154"/>
      <c r="M24" s="154"/>
      <c r="N24" s="155"/>
      <c r="O24" s="11"/>
      <c r="Q24" s="40"/>
      <c r="R24" s="69"/>
      <c r="S24" s="40"/>
      <c r="T24" s="65"/>
    </row>
    <row r="25" spans="2:20" ht="64.349999999999994" customHeight="1">
      <c r="B25" s="7"/>
      <c r="C25" s="35">
        <v>3</v>
      </c>
      <c r="D25" s="36"/>
      <c r="E25" s="37"/>
      <c r="F25" s="37"/>
      <c r="G25" s="38"/>
      <c r="H25" s="153"/>
      <c r="I25" s="154"/>
      <c r="J25" s="154"/>
      <c r="K25" s="154"/>
      <c r="L25" s="154"/>
      <c r="M25" s="154"/>
      <c r="N25" s="155"/>
      <c r="O25" s="11"/>
      <c r="Q25" s="40"/>
      <c r="R25" s="69"/>
      <c r="S25" s="40"/>
      <c r="T25" s="65"/>
    </row>
    <row r="26" spans="2:20" ht="64.349999999999994" customHeight="1">
      <c r="B26" s="7"/>
      <c r="C26" s="35">
        <v>4</v>
      </c>
      <c r="D26" s="36"/>
      <c r="E26" s="37"/>
      <c r="F26" s="37"/>
      <c r="G26" s="38"/>
      <c r="H26" s="153"/>
      <c r="I26" s="154"/>
      <c r="J26" s="154"/>
      <c r="K26" s="154"/>
      <c r="L26" s="154"/>
      <c r="M26" s="154"/>
      <c r="N26" s="155"/>
      <c r="O26" s="11"/>
      <c r="Q26" s="40"/>
      <c r="R26" s="69"/>
      <c r="S26" s="40"/>
      <c r="T26" s="65"/>
    </row>
    <row r="27" spans="2:20" ht="64.349999999999994" customHeight="1">
      <c r="B27" s="7"/>
      <c r="C27" s="35">
        <v>5</v>
      </c>
      <c r="D27" s="36"/>
      <c r="E27" s="37"/>
      <c r="F27" s="37"/>
      <c r="G27" s="38"/>
      <c r="H27" s="153"/>
      <c r="I27" s="154"/>
      <c r="J27" s="154"/>
      <c r="K27" s="154"/>
      <c r="L27" s="154"/>
      <c r="M27" s="154"/>
      <c r="N27" s="155"/>
      <c r="O27" s="11"/>
      <c r="Q27" s="41"/>
      <c r="R27" s="42"/>
    </row>
    <row r="28" spans="2:20" ht="15" customHeight="1">
      <c r="B28" s="7"/>
      <c r="C28" s="31"/>
      <c r="D28" s="40"/>
      <c r="E28" s="40"/>
      <c r="F28" s="31"/>
      <c r="G28" s="32"/>
      <c r="H28" s="31"/>
      <c r="I28" s="31"/>
      <c r="J28" s="33"/>
      <c r="K28" s="31"/>
      <c r="L28" s="31"/>
      <c r="M28" s="33"/>
      <c r="N28" s="31"/>
      <c r="O28" s="11"/>
    </row>
    <row r="29" spans="2:20" s="46" customFormat="1" ht="48.75" customHeight="1">
      <c r="B29" s="43"/>
      <c r="C29" s="41"/>
      <c r="D29" s="44"/>
      <c r="E29" s="44"/>
      <c r="F29" s="45" t="s">
        <v>21</v>
      </c>
      <c r="G29" s="68">
        <f>SUM(G23:G27)</f>
        <v>200000</v>
      </c>
      <c r="H29" s="41"/>
      <c r="I29" s="41"/>
      <c r="J29" s="41"/>
      <c r="K29" s="41"/>
      <c r="L29" s="41"/>
      <c r="M29" s="41"/>
      <c r="N29" s="41"/>
      <c r="O29" s="47"/>
      <c r="R29" s="48"/>
    </row>
    <row r="30" spans="2:20" ht="36" customHeight="1">
      <c r="B30" s="39" t="s">
        <v>29</v>
      </c>
      <c r="C30" s="30"/>
      <c r="D30" s="40"/>
      <c r="E30" s="40"/>
      <c r="F30" s="31"/>
      <c r="G30" s="32"/>
      <c r="H30" s="187"/>
      <c r="I30" s="187"/>
      <c r="J30" s="187"/>
      <c r="K30" s="187"/>
      <c r="L30" s="187"/>
      <c r="M30" s="187"/>
      <c r="N30" s="187"/>
      <c r="O30" s="11"/>
      <c r="Q30" s="31"/>
      <c r="R30" s="65"/>
      <c r="S30" s="31"/>
      <c r="T30" s="65"/>
    </row>
    <row r="31" spans="2:20" s="46" customFormat="1" ht="48.75" customHeight="1">
      <c r="B31" s="43"/>
      <c r="C31" s="88">
        <v>1</v>
      </c>
      <c r="D31" s="144" t="s">
        <v>31</v>
      </c>
      <c r="E31" s="145"/>
      <c r="F31" s="146"/>
      <c r="G31" s="87">
        <v>1000000</v>
      </c>
      <c r="H31" s="175" t="s">
        <v>30</v>
      </c>
      <c r="I31" s="175"/>
      <c r="J31" s="175"/>
      <c r="K31" s="175"/>
      <c r="L31" s="175"/>
      <c r="M31" s="175"/>
      <c r="N31" s="175"/>
      <c r="O31" s="47"/>
      <c r="R31" s="48"/>
    </row>
    <row r="32" spans="2:20" ht="15" customHeight="1" thickBot="1">
      <c r="B32" s="49"/>
      <c r="C32" s="50"/>
      <c r="D32" s="51"/>
      <c r="E32" s="51"/>
      <c r="F32" s="50"/>
      <c r="G32" s="52" t="s">
        <v>647</v>
      </c>
      <c r="H32" s="50"/>
      <c r="I32" s="50"/>
      <c r="J32" s="53"/>
      <c r="K32" s="50"/>
      <c r="L32" s="50"/>
      <c r="M32" s="53"/>
      <c r="N32" s="50"/>
      <c r="O32" s="17"/>
    </row>
    <row r="33" spans="2:15" ht="15" customHeight="1" thickBot="1">
      <c r="B33" s="31"/>
      <c r="C33" s="31"/>
      <c r="D33" s="40"/>
      <c r="E33" s="40"/>
      <c r="F33" s="31"/>
      <c r="G33" s="32"/>
      <c r="H33" s="31"/>
      <c r="I33" s="31"/>
      <c r="J33" s="33"/>
      <c r="K33" s="31"/>
      <c r="L33" s="31"/>
      <c r="M33" s="33"/>
      <c r="N33" s="31"/>
    </row>
    <row r="34" spans="2:15" ht="15" customHeight="1">
      <c r="B34" s="2"/>
      <c r="C34" s="3"/>
      <c r="D34" s="3"/>
      <c r="E34" s="3"/>
      <c r="F34" s="3"/>
      <c r="G34" s="54"/>
      <c r="H34" s="3"/>
      <c r="I34" s="5"/>
      <c r="J34" s="55"/>
      <c r="K34" s="55"/>
      <c r="L34" s="55"/>
      <c r="M34" s="56" t="s">
        <v>22</v>
      </c>
      <c r="N34" s="3"/>
      <c r="O34" s="6"/>
    </row>
    <row r="35" spans="2:15" ht="35.1" customHeight="1">
      <c r="B35" s="12"/>
      <c r="C35" s="168" t="s">
        <v>28</v>
      </c>
      <c r="D35" s="169"/>
      <c r="E35" s="169"/>
      <c r="F35" s="169"/>
      <c r="G35" s="170"/>
      <c r="I35" s="171" t="s">
        <v>32</v>
      </c>
      <c r="J35" s="172"/>
      <c r="K35" s="172"/>
      <c r="L35" s="172"/>
      <c r="M35" s="173"/>
      <c r="O35" s="11"/>
    </row>
    <row r="36" spans="2:15" ht="48.6" customHeight="1">
      <c r="B36" s="12"/>
      <c r="C36" s="57"/>
      <c r="D36" s="58" t="s">
        <v>23</v>
      </c>
      <c r="E36" s="129">
        <f>G21+G29</f>
        <v>5205000</v>
      </c>
      <c r="F36" s="164" t="s">
        <v>24</v>
      </c>
      <c r="G36" s="165"/>
      <c r="H36" s="59"/>
      <c r="I36" s="73"/>
      <c r="J36" s="167" t="s">
        <v>25</v>
      </c>
      <c r="K36" s="167"/>
      <c r="L36" s="130">
        <f>IF($L$4=0,"",ROUNDDOWN(E36/$L$4,0))</f>
        <v>1735000</v>
      </c>
      <c r="M36" s="74" t="s">
        <v>24</v>
      </c>
      <c r="O36" s="11"/>
    </row>
    <row r="37" spans="2:15" customFormat="1" ht="15" customHeight="1">
      <c r="B37" s="12"/>
      <c r="O37" s="11"/>
    </row>
    <row r="38" spans="2:15" customFormat="1" ht="15" customHeight="1">
      <c r="B38" s="12"/>
      <c r="O38" s="11"/>
    </row>
    <row r="39" spans="2:15" ht="35.1" customHeight="1">
      <c r="B39" s="12"/>
      <c r="C39" s="189"/>
      <c r="D39" s="189"/>
      <c r="E39" s="189"/>
      <c r="F39" s="189"/>
      <c r="G39" s="189"/>
      <c r="I39" s="150" t="s">
        <v>648</v>
      </c>
      <c r="J39" s="151"/>
      <c r="K39" s="151"/>
      <c r="L39" s="151"/>
      <c r="M39" s="152"/>
      <c r="O39" s="11"/>
    </row>
    <row r="40" spans="2:15" ht="59.25" customHeight="1">
      <c r="B40" s="12"/>
      <c r="C40" s="131"/>
      <c r="D40" s="132"/>
      <c r="E40" s="133"/>
      <c r="F40" s="188"/>
      <c r="G40" s="188"/>
      <c r="H40" s="59"/>
      <c r="I40" s="85"/>
      <c r="J40" s="148" t="s">
        <v>605</v>
      </c>
      <c r="K40" s="148"/>
      <c r="L40" s="134">
        <f>IF($L$4=0,"",IF(G31+L36&gt;25000000,25000000+(G31+L36-25000000)/2,G31+L36))</f>
        <v>2735000</v>
      </c>
      <c r="M40" s="126" t="s">
        <v>614</v>
      </c>
      <c r="O40" s="11"/>
    </row>
    <row r="41" spans="2:15" ht="15" customHeight="1" thickBot="1">
      <c r="B41" s="13"/>
      <c r="C41" s="14"/>
      <c r="D41" s="14"/>
      <c r="E41" s="14"/>
      <c r="F41" s="14"/>
      <c r="G41" s="15"/>
      <c r="H41" s="14"/>
      <c r="I41" s="14"/>
      <c r="J41" s="60"/>
      <c r="K41" s="61"/>
      <c r="L41" s="60"/>
      <c r="M41" s="62" t="s">
        <v>26</v>
      </c>
      <c r="N41" s="14"/>
      <c r="O41" s="17"/>
    </row>
    <row r="42" spans="2:15" ht="14.1" customHeight="1"/>
  </sheetData>
  <sheetProtection formatCells="0" formatColumns="0" formatRows="0" insertColumns="0" insertRows="0" insertHyperlinks="0" deleteColumns="0" deleteRows="0" sort="0" autoFilter="0" pivotTables="0"/>
  <mergeCells count="32">
    <mergeCell ref="F40:G40"/>
    <mergeCell ref="J40:K40"/>
    <mergeCell ref="C35:G35"/>
    <mergeCell ref="I35:M35"/>
    <mergeCell ref="F36:G36"/>
    <mergeCell ref="J36:K36"/>
    <mergeCell ref="C39:G39"/>
    <mergeCell ref="I39:M39"/>
    <mergeCell ref="H25:N25"/>
    <mergeCell ref="H26:N26"/>
    <mergeCell ref="H27:N27"/>
    <mergeCell ref="H30:N30"/>
    <mergeCell ref="D31:F31"/>
    <mergeCell ref="H31:N31"/>
    <mergeCell ref="H24:N24"/>
    <mergeCell ref="H11:N11"/>
    <mergeCell ref="H12:N12"/>
    <mergeCell ref="H13:N13"/>
    <mergeCell ref="H14:N14"/>
    <mergeCell ref="H15:N15"/>
    <mergeCell ref="H16:N16"/>
    <mergeCell ref="H17:N17"/>
    <mergeCell ref="H18:N18"/>
    <mergeCell ref="H19:N19"/>
    <mergeCell ref="H22:N22"/>
    <mergeCell ref="H23:N23"/>
    <mergeCell ref="H10:N10"/>
    <mergeCell ref="B1:O1"/>
    <mergeCell ref="E3:H3"/>
    <mergeCell ref="J3:L3"/>
    <mergeCell ref="E4:H4"/>
    <mergeCell ref="H8:N8"/>
  </mergeCells>
  <phoneticPr fontId="21"/>
  <dataValidations count="1">
    <dataValidation type="list" allowBlank="1" showInputMessage="1" showErrorMessage="1" sqref="F23:F27 F10:F19" xr:uid="{11E8F42A-0D5A-44F1-B0F7-7A09297D9881}">
      <formula1>INDIRECT(E10)</formula1>
    </dataValidation>
  </dataValidations>
  <printOptions horizontalCentered="1"/>
  <pageMargins left="0.59055118110236227" right="0.59055118110236227" top="0.59055118110236227" bottom="0.59055118110236227" header="0.31496062992125984" footer="0.31496062992125984"/>
  <pageSetup paperSize="9" scale="26" fitToHeight="0" orientation="portrait"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3A9E-0A0C-4E0A-BE2D-EF85DC62B742}">
  <dimension ref="B1:Q62"/>
  <sheetViews>
    <sheetView zoomScale="85" zoomScaleNormal="85" zoomScaleSheetLayoutView="85" workbookViewId="0">
      <selection activeCell="D11" sqref="D11"/>
    </sheetView>
  </sheetViews>
  <sheetFormatPr defaultColWidth="5.625" defaultRowHeight="13.5" outlineLevelCol="1"/>
  <cols>
    <col min="1" max="1" width="2.625" style="100" customWidth="1"/>
    <col min="2" max="2" width="4.125" style="100" bestFit="1" customWidth="1"/>
    <col min="3" max="3" width="27.125" style="100" bestFit="1" customWidth="1"/>
    <col min="4" max="4" width="27.125" style="100" customWidth="1"/>
    <col min="5" max="5" width="26.625" style="100" customWidth="1"/>
    <col min="6" max="6" width="29.125" style="100" customWidth="1"/>
    <col min="7" max="7" width="17.5" style="100" customWidth="1"/>
    <col min="8" max="8" width="19.625" style="100" customWidth="1"/>
    <col min="9" max="9" width="15.625" style="107" customWidth="1"/>
    <col min="10" max="10" width="9" style="100" bestFit="1" customWidth="1"/>
    <col min="11" max="11" width="22" style="100" customWidth="1"/>
    <col min="12" max="12" width="5.625" style="100"/>
    <col min="13" max="16" width="27" style="100" hidden="1" customWidth="1" outlineLevel="1"/>
    <col min="17" max="17" width="5.625" style="100" collapsed="1"/>
    <col min="18" max="16384" width="5.625" style="100"/>
  </cols>
  <sheetData>
    <row r="1" spans="2:16" ht="14.25">
      <c r="B1" s="176" t="s">
        <v>587</v>
      </c>
      <c r="C1" s="176"/>
      <c r="D1" s="176"/>
      <c r="E1" s="176"/>
      <c r="F1" s="176"/>
      <c r="G1" s="176"/>
      <c r="H1" s="176"/>
      <c r="I1" s="176"/>
      <c r="J1" s="176"/>
      <c r="K1" s="176"/>
    </row>
    <row r="2" spans="2:16" ht="14.25">
      <c r="B2" s="128"/>
      <c r="C2" s="128"/>
      <c r="D2" s="128"/>
      <c r="E2" s="128"/>
      <c r="F2" s="128"/>
      <c r="G2" s="128"/>
      <c r="H2" s="128"/>
      <c r="I2" s="128"/>
    </row>
    <row r="3" spans="2:16" ht="32.1" customHeight="1">
      <c r="B3" s="128"/>
      <c r="C3" s="128"/>
      <c r="D3" s="128"/>
      <c r="E3" s="128"/>
      <c r="G3" s="177" t="s">
        <v>675</v>
      </c>
      <c r="H3" s="177"/>
      <c r="I3" s="177"/>
      <c r="J3" s="177"/>
      <c r="K3" s="177"/>
    </row>
    <row r="4" spans="2:16" ht="14.25">
      <c r="B4" s="128"/>
      <c r="C4" s="128"/>
      <c r="D4" s="128"/>
      <c r="E4" s="128"/>
      <c r="F4" s="128"/>
      <c r="G4" s="102" t="s">
        <v>588</v>
      </c>
      <c r="H4" s="103"/>
      <c r="I4" s="103"/>
      <c r="J4" s="104"/>
      <c r="K4" s="105"/>
    </row>
    <row r="5" spans="2:16" ht="14.25">
      <c r="B5" s="128"/>
      <c r="C5" s="128"/>
      <c r="D5" s="128"/>
      <c r="E5" s="128"/>
      <c r="F5" s="128"/>
      <c r="G5" s="178" t="s">
        <v>676</v>
      </c>
      <c r="H5" s="179"/>
      <c r="I5" s="179"/>
      <c r="J5" s="179"/>
      <c r="K5" s="180"/>
    </row>
    <row r="6" spans="2:16" ht="14.25">
      <c r="B6" s="128"/>
      <c r="C6" s="128"/>
      <c r="D6" s="128"/>
      <c r="E6" s="128"/>
      <c r="F6" s="128"/>
      <c r="G6" s="181"/>
      <c r="H6" s="182"/>
      <c r="I6" s="182"/>
      <c r="J6" s="182"/>
      <c r="K6" s="183"/>
    </row>
    <row r="7" spans="2:16" ht="14.25">
      <c r="B7" s="128"/>
      <c r="C7" s="128"/>
      <c r="D7" s="128"/>
      <c r="E7" s="128"/>
      <c r="F7" s="128"/>
      <c r="G7" s="184"/>
      <c r="H7" s="185"/>
      <c r="I7" s="185"/>
      <c r="J7" s="185"/>
      <c r="K7" s="186"/>
    </row>
    <row r="8" spans="2:16">
      <c r="E8" s="106"/>
    </row>
    <row r="9" spans="2:16" ht="14.25">
      <c r="B9" s="108" t="s">
        <v>589</v>
      </c>
      <c r="C9" s="108" t="s">
        <v>7</v>
      </c>
      <c r="D9" s="108" t="s">
        <v>590</v>
      </c>
      <c r="E9" s="109" t="s">
        <v>591</v>
      </c>
      <c r="F9" s="108" t="s">
        <v>592</v>
      </c>
      <c r="G9" s="108" t="s">
        <v>593</v>
      </c>
      <c r="H9" s="108" t="s">
        <v>594</v>
      </c>
      <c r="I9" s="110" t="s">
        <v>10</v>
      </c>
      <c r="J9" s="110" t="s">
        <v>595</v>
      </c>
      <c r="K9" s="110" t="s">
        <v>596</v>
      </c>
      <c r="M9" s="111" t="s">
        <v>5</v>
      </c>
      <c r="N9" s="112"/>
      <c r="O9" s="1"/>
      <c r="P9" s="112"/>
    </row>
    <row r="10" spans="2:16" ht="14.25">
      <c r="B10" s="113">
        <v>1</v>
      </c>
      <c r="C10" s="135" t="s">
        <v>649</v>
      </c>
      <c r="D10" s="114" t="s">
        <v>633</v>
      </c>
      <c r="E10" s="125" t="s">
        <v>36</v>
      </c>
      <c r="F10" s="135" t="s">
        <v>354</v>
      </c>
      <c r="G10" s="135" t="s">
        <v>650</v>
      </c>
      <c r="H10" s="135" t="s">
        <v>651</v>
      </c>
      <c r="I10" s="136">
        <v>1500000</v>
      </c>
      <c r="J10" s="137" t="s">
        <v>652</v>
      </c>
      <c r="K10" s="115" t="s">
        <v>653</v>
      </c>
      <c r="M10" s="1" t="s">
        <v>597</v>
      </c>
      <c r="N10" s="112"/>
      <c r="O10" s="1"/>
      <c r="P10" s="112"/>
    </row>
    <row r="11" spans="2:16" ht="14.25">
      <c r="B11" s="113">
        <v>2</v>
      </c>
      <c r="C11" s="135" t="s">
        <v>649</v>
      </c>
      <c r="D11" s="114" t="s">
        <v>633</v>
      </c>
      <c r="E11" s="125" t="s">
        <v>36</v>
      </c>
      <c r="F11" s="135" t="s">
        <v>349</v>
      </c>
      <c r="G11" s="135"/>
      <c r="H11" s="135">
        <v>1</v>
      </c>
      <c r="I11" s="136">
        <v>500000</v>
      </c>
      <c r="J11" s="137" t="s">
        <v>652</v>
      </c>
      <c r="K11" s="115" t="s">
        <v>653</v>
      </c>
      <c r="M11" s="1" t="s">
        <v>13</v>
      </c>
      <c r="N11" s="117">
        <f>$H$20</f>
        <v>1</v>
      </c>
      <c r="O11" s="1" t="s">
        <v>14</v>
      </c>
      <c r="P11" s="117">
        <f>$H$34</f>
        <v>0</v>
      </c>
    </row>
    <row r="12" spans="2:16" ht="14.25">
      <c r="B12" s="113">
        <v>3</v>
      </c>
      <c r="C12" s="135" t="s">
        <v>649</v>
      </c>
      <c r="D12" s="114" t="s">
        <v>633</v>
      </c>
      <c r="E12" s="125" t="s">
        <v>36</v>
      </c>
      <c r="F12" s="135" t="s">
        <v>369</v>
      </c>
      <c r="G12" s="135"/>
      <c r="H12" s="135" t="s">
        <v>654</v>
      </c>
      <c r="I12" s="136">
        <v>150000</v>
      </c>
      <c r="J12" s="137" t="s">
        <v>652</v>
      </c>
      <c r="K12" s="115" t="s">
        <v>653</v>
      </c>
      <c r="M12" s="1" t="s">
        <v>15</v>
      </c>
      <c r="N12" s="117">
        <f>$H$48</f>
        <v>0</v>
      </c>
      <c r="O12" s="1" t="s">
        <v>16</v>
      </c>
      <c r="P12" s="117" t="str">
        <f>$H$62</f>
        <v>明細の合計額</v>
      </c>
    </row>
    <row r="13" spans="2:16" ht="14.25">
      <c r="B13" s="113">
        <v>4</v>
      </c>
      <c r="C13" s="135" t="s">
        <v>655</v>
      </c>
      <c r="D13" s="114" t="s">
        <v>635</v>
      </c>
      <c r="E13" s="125" t="s">
        <v>39</v>
      </c>
      <c r="F13" s="135" t="s">
        <v>494</v>
      </c>
      <c r="G13" s="135"/>
      <c r="H13" s="135">
        <v>1</v>
      </c>
      <c r="I13" s="136">
        <v>550000</v>
      </c>
      <c r="J13" s="137" t="s">
        <v>652</v>
      </c>
      <c r="K13" s="115" t="s">
        <v>653</v>
      </c>
      <c r="M13" s="118" t="s">
        <v>598</v>
      </c>
      <c r="N13" s="117" t="e">
        <f>#REF!</f>
        <v>#REF!</v>
      </c>
      <c r="O13" s="1" t="s">
        <v>35</v>
      </c>
      <c r="P13" s="117">
        <f>$H$76</f>
        <v>0</v>
      </c>
    </row>
    <row r="14" spans="2:16" ht="14.25">
      <c r="B14" s="113">
        <v>5</v>
      </c>
      <c r="C14" s="135" t="s">
        <v>655</v>
      </c>
      <c r="D14" s="114" t="s">
        <v>635</v>
      </c>
      <c r="E14" s="125" t="s">
        <v>40</v>
      </c>
      <c r="F14" s="135" t="s">
        <v>462</v>
      </c>
      <c r="G14" s="135"/>
      <c r="H14" s="135" t="s">
        <v>656</v>
      </c>
      <c r="I14" s="136">
        <v>300000</v>
      </c>
      <c r="J14" s="137" t="s">
        <v>652</v>
      </c>
      <c r="K14" s="115" t="s">
        <v>653</v>
      </c>
      <c r="M14" s="1" t="s">
        <v>599</v>
      </c>
      <c r="N14" s="112"/>
      <c r="O14" s="1"/>
      <c r="P14" s="112"/>
    </row>
    <row r="15" spans="2:16" ht="14.25">
      <c r="B15" s="113">
        <v>6</v>
      </c>
      <c r="C15" s="135" t="s">
        <v>655</v>
      </c>
      <c r="D15" s="114" t="s">
        <v>635</v>
      </c>
      <c r="E15" s="125" t="s">
        <v>39</v>
      </c>
      <c r="F15" s="135" t="s">
        <v>490</v>
      </c>
      <c r="G15" s="135"/>
      <c r="H15" s="135" t="s">
        <v>654</v>
      </c>
      <c r="I15" s="136">
        <v>150000</v>
      </c>
      <c r="J15" s="137" t="s">
        <v>652</v>
      </c>
      <c r="K15" s="115" t="s">
        <v>653</v>
      </c>
      <c r="M15" s="1"/>
      <c r="N15" s="1" t="s">
        <v>600</v>
      </c>
      <c r="O15" s="118"/>
      <c r="P15" s="119"/>
    </row>
    <row r="16" spans="2:16" ht="14.25">
      <c r="B16" s="113">
        <v>7</v>
      </c>
      <c r="C16" s="138" t="s">
        <v>657</v>
      </c>
      <c r="D16" s="114" t="s">
        <v>635</v>
      </c>
      <c r="E16" s="139" t="s">
        <v>37</v>
      </c>
      <c r="F16" s="135" t="s">
        <v>559</v>
      </c>
      <c r="G16" s="138"/>
      <c r="H16" s="138" t="s">
        <v>654</v>
      </c>
      <c r="I16" s="140">
        <v>150000</v>
      </c>
      <c r="J16" s="137" t="s">
        <v>652</v>
      </c>
      <c r="K16" s="115" t="s">
        <v>653</v>
      </c>
      <c r="M16" s="118" t="s">
        <v>601</v>
      </c>
      <c r="N16" s="117">
        <f>SUM(N11,P11,N12,P12)</f>
        <v>1</v>
      </c>
      <c r="O16" s="120"/>
      <c r="P16" s="119"/>
    </row>
    <row r="17" spans="2:16" ht="14.25">
      <c r="B17" s="113">
        <v>8</v>
      </c>
      <c r="C17" s="138" t="s">
        <v>657</v>
      </c>
      <c r="D17" s="114" t="s">
        <v>635</v>
      </c>
      <c r="E17" s="139" t="s">
        <v>41</v>
      </c>
      <c r="F17" s="135" t="s">
        <v>156</v>
      </c>
      <c r="G17" s="138"/>
      <c r="H17" s="138">
        <v>1</v>
      </c>
      <c r="I17" s="140">
        <v>50000</v>
      </c>
      <c r="J17" s="137" t="s">
        <v>652</v>
      </c>
      <c r="K17" s="115" t="s">
        <v>653</v>
      </c>
      <c r="M17" s="118" t="s">
        <v>602</v>
      </c>
      <c r="N17" s="117" t="e">
        <f>N13</f>
        <v>#REF!</v>
      </c>
      <c r="O17" s="120"/>
      <c r="P17" s="119"/>
    </row>
    <row r="18" spans="2:16" ht="14.25">
      <c r="B18" s="113">
        <v>9</v>
      </c>
      <c r="C18" s="135" t="s">
        <v>658</v>
      </c>
      <c r="D18" s="114" t="s">
        <v>635</v>
      </c>
      <c r="E18" s="139" t="s">
        <v>37</v>
      </c>
      <c r="F18" s="135" t="s">
        <v>579</v>
      </c>
      <c r="G18" s="135"/>
      <c r="H18" s="135">
        <v>1</v>
      </c>
      <c r="I18" s="136">
        <v>350000</v>
      </c>
      <c r="J18" s="137" t="s">
        <v>652</v>
      </c>
      <c r="K18" s="115" t="s">
        <v>653</v>
      </c>
      <c r="M18" s="1" t="s">
        <v>603</v>
      </c>
      <c r="N18" s="117">
        <f>P13</f>
        <v>0</v>
      </c>
      <c r="O18" s="120"/>
      <c r="P18" s="119"/>
    </row>
    <row r="19" spans="2:16">
      <c r="B19" s="113">
        <v>10</v>
      </c>
      <c r="C19" s="135" t="s">
        <v>658</v>
      </c>
      <c r="D19" s="114" t="s">
        <v>635</v>
      </c>
      <c r="E19" s="139" t="s">
        <v>40</v>
      </c>
      <c r="F19" s="135" t="s">
        <v>453</v>
      </c>
      <c r="G19" s="135"/>
      <c r="H19" s="135" t="s">
        <v>654</v>
      </c>
      <c r="I19" s="136">
        <v>150000</v>
      </c>
      <c r="J19" s="137" t="s">
        <v>652</v>
      </c>
      <c r="K19" s="115" t="s">
        <v>653</v>
      </c>
    </row>
    <row r="20" spans="2:16">
      <c r="B20" s="113">
        <v>11</v>
      </c>
      <c r="C20" s="135" t="s">
        <v>659</v>
      </c>
      <c r="D20" s="114" t="s">
        <v>635</v>
      </c>
      <c r="E20" s="125" t="s">
        <v>639</v>
      </c>
      <c r="F20" s="135" t="s">
        <v>353</v>
      </c>
      <c r="G20" s="135"/>
      <c r="H20" s="135">
        <v>1</v>
      </c>
      <c r="I20" s="141">
        <v>200000</v>
      </c>
      <c r="J20" s="137" t="s">
        <v>652</v>
      </c>
      <c r="K20" s="115" t="s">
        <v>653</v>
      </c>
    </row>
    <row r="21" spans="2:16">
      <c r="B21" s="113">
        <v>12</v>
      </c>
      <c r="C21" s="135" t="s">
        <v>660</v>
      </c>
      <c r="D21" s="114" t="s">
        <v>641</v>
      </c>
      <c r="E21" s="125" t="s">
        <v>63</v>
      </c>
      <c r="F21" s="135" t="s">
        <v>159</v>
      </c>
      <c r="G21" s="135" t="s">
        <v>661</v>
      </c>
      <c r="H21" s="135" t="s">
        <v>662</v>
      </c>
      <c r="I21" s="136">
        <v>300000</v>
      </c>
      <c r="J21" s="137" t="s">
        <v>652</v>
      </c>
      <c r="K21" s="115" t="s">
        <v>663</v>
      </c>
    </row>
    <row r="22" spans="2:16">
      <c r="B22" s="113">
        <v>13</v>
      </c>
      <c r="C22" s="135" t="s">
        <v>660</v>
      </c>
      <c r="D22" s="114" t="s">
        <v>641</v>
      </c>
      <c r="E22" s="125" t="s">
        <v>63</v>
      </c>
      <c r="F22" s="135" t="s">
        <v>159</v>
      </c>
      <c r="G22" s="135" t="s">
        <v>664</v>
      </c>
      <c r="H22" s="135" t="s">
        <v>665</v>
      </c>
      <c r="I22" s="136">
        <v>200000</v>
      </c>
      <c r="J22" s="137" t="s">
        <v>652</v>
      </c>
      <c r="K22" s="115" t="s">
        <v>663</v>
      </c>
    </row>
    <row r="23" spans="2:16">
      <c r="B23" s="113">
        <v>14</v>
      </c>
      <c r="C23" s="135" t="s">
        <v>660</v>
      </c>
      <c r="D23" s="114" t="s">
        <v>641</v>
      </c>
      <c r="E23" s="125" t="s">
        <v>63</v>
      </c>
      <c r="F23" s="135" t="s">
        <v>159</v>
      </c>
      <c r="G23" s="135" t="s">
        <v>666</v>
      </c>
      <c r="H23" s="135" t="s">
        <v>665</v>
      </c>
      <c r="I23" s="136">
        <v>200000</v>
      </c>
      <c r="J23" s="137" t="s">
        <v>652</v>
      </c>
      <c r="K23" s="115" t="s">
        <v>663</v>
      </c>
    </row>
    <row r="24" spans="2:16">
      <c r="B24" s="113">
        <v>15</v>
      </c>
      <c r="C24" s="135" t="s">
        <v>667</v>
      </c>
      <c r="D24" s="114" t="s">
        <v>643</v>
      </c>
      <c r="E24" s="139" t="s">
        <v>49</v>
      </c>
      <c r="F24" s="135" t="s">
        <v>265</v>
      </c>
      <c r="G24" s="135"/>
      <c r="H24" s="135" t="s">
        <v>668</v>
      </c>
      <c r="I24" s="136">
        <v>60000</v>
      </c>
      <c r="J24" s="137" t="s">
        <v>652</v>
      </c>
      <c r="K24" s="115" t="s">
        <v>669</v>
      </c>
    </row>
    <row r="25" spans="2:16" ht="27">
      <c r="B25" s="113">
        <v>16</v>
      </c>
      <c r="C25" s="135" t="s">
        <v>670</v>
      </c>
      <c r="D25" s="114" t="s">
        <v>643</v>
      </c>
      <c r="E25" s="125" t="s">
        <v>645</v>
      </c>
      <c r="F25" s="135" t="s">
        <v>163</v>
      </c>
      <c r="G25" s="138"/>
      <c r="H25" s="138" t="s">
        <v>671</v>
      </c>
      <c r="I25" s="140">
        <v>195000</v>
      </c>
      <c r="J25" s="137" t="s">
        <v>652</v>
      </c>
      <c r="K25" s="115" t="s">
        <v>653</v>
      </c>
    </row>
    <row r="26" spans="2:16" ht="15">
      <c r="B26" s="113">
        <v>17</v>
      </c>
      <c r="C26" s="135" t="s">
        <v>672</v>
      </c>
      <c r="D26" s="114" t="s">
        <v>611</v>
      </c>
      <c r="E26" s="125" t="s">
        <v>673</v>
      </c>
      <c r="F26" s="125" t="s">
        <v>83</v>
      </c>
      <c r="G26" s="121"/>
      <c r="H26" s="121">
        <v>1</v>
      </c>
      <c r="I26" s="122">
        <v>200000</v>
      </c>
      <c r="J26" s="116"/>
      <c r="K26" s="115"/>
    </row>
    <row r="27" spans="2:16">
      <c r="B27" s="113">
        <v>18</v>
      </c>
      <c r="C27" s="135"/>
      <c r="D27" s="114"/>
      <c r="E27" s="139"/>
      <c r="F27" s="135"/>
      <c r="G27" s="135"/>
      <c r="H27" s="135"/>
      <c r="I27" s="136"/>
      <c r="J27" s="116"/>
      <c r="K27" s="115"/>
    </row>
    <row r="28" spans="2:16">
      <c r="B28" s="113">
        <v>19</v>
      </c>
      <c r="C28" s="135"/>
      <c r="D28" s="114"/>
      <c r="E28" s="139"/>
      <c r="F28" s="135"/>
      <c r="G28" s="135"/>
      <c r="H28" s="135"/>
      <c r="I28" s="136"/>
      <c r="J28" s="116"/>
      <c r="K28" s="115"/>
    </row>
    <row r="29" spans="2:16">
      <c r="B29" s="113">
        <v>20</v>
      </c>
      <c r="C29" s="135"/>
      <c r="D29" s="114"/>
      <c r="E29" s="139"/>
      <c r="F29" s="135"/>
      <c r="G29" s="135"/>
      <c r="H29" s="135"/>
      <c r="I29" s="136"/>
      <c r="J29" s="116"/>
      <c r="K29" s="115"/>
    </row>
    <row r="30" spans="2:16">
      <c r="B30" s="113">
        <v>21</v>
      </c>
      <c r="C30" s="135"/>
      <c r="D30" s="114"/>
      <c r="E30" s="139"/>
      <c r="F30" s="135"/>
      <c r="G30" s="135"/>
      <c r="H30" s="135"/>
      <c r="I30" s="136"/>
      <c r="J30" s="116"/>
      <c r="K30" s="122"/>
    </row>
    <row r="31" spans="2:16">
      <c r="B31" s="113">
        <v>22</v>
      </c>
      <c r="C31" s="135"/>
      <c r="D31" s="114"/>
      <c r="E31" s="139"/>
      <c r="F31" s="135"/>
      <c r="G31" s="138"/>
      <c r="H31" s="138"/>
      <c r="I31" s="140"/>
      <c r="J31" s="116"/>
      <c r="K31" s="122"/>
    </row>
    <row r="32" spans="2:16">
      <c r="B32" s="113">
        <v>23</v>
      </c>
      <c r="C32" s="135"/>
      <c r="D32" s="114"/>
      <c r="E32" s="139"/>
      <c r="F32" s="135"/>
      <c r="G32" s="138"/>
      <c r="H32" s="138"/>
      <c r="I32" s="140"/>
      <c r="J32" s="116"/>
      <c r="K32" s="122"/>
    </row>
    <row r="33" spans="2:11">
      <c r="B33" s="113">
        <v>24</v>
      </c>
      <c r="C33" s="135"/>
      <c r="D33" s="114"/>
      <c r="E33" s="139"/>
      <c r="F33" s="135"/>
      <c r="G33" s="138"/>
      <c r="H33" s="138"/>
      <c r="I33" s="140"/>
      <c r="J33" s="116"/>
      <c r="K33" s="122"/>
    </row>
    <row r="34" spans="2:11">
      <c r="B34" s="113">
        <v>25</v>
      </c>
      <c r="C34" s="138"/>
      <c r="D34" s="114"/>
      <c r="E34" s="139"/>
      <c r="F34" s="135"/>
      <c r="G34" s="138"/>
      <c r="H34" s="138"/>
      <c r="I34" s="140"/>
      <c r="J34" s="116"/>
      <c r="K34" s="122"/>
    </row>
    <row r="35" spans="2:11">
      <c r="B35" s="113">
        <v>26</v>
      </c>
      <c r="C35" s="121"/>
      <c r="D35" s="114"/>
      <c r="E35" s="125"/>
      <c r="F35" s="125"/>
      <c r="G35" s="121"/>
      <c r="H35" s="121"/>
      <c r="I35" s="122"/>
      <c r="J35" s="116"/>
      <c r="K35" s="122"/>
    </row>
    <row r="36" spans="2:11">
      <c r="B36" s="113">
        <v>27</v>
      </c>
      <c r="C36" s="121"/>
      <c r="D36" s="114"/>
      <c r="E36" s="125"/>
      <c r="F36" s="125"/>
      <c r="G36" s="121"/>
      <c r="H36" s="121"/>
      <c r="I36" s="122"/>
      <c r="J36" s="116"/>
      <c r="K36" s="122"/>
    </row>
    <row r="37" spans="2:11">
      <c r="B37" s="113">
        <v>28</v>
      </c>
      <c r="C37" s="121"/>
      <c r="D37" s="114"/>
      <c r="E37" s="125"/>
      <c r="F37" s="125"/>
      <c r="G37" s="121"/>
      <c r="H37" s="121"/>
      <c r="I37" s="122"/>
      <c r="J37" s="116"/>
      <c r="K37" s="122"/>
    </row>
    <row r="38" spans="2:11">
      <c r="B38" s="113">
        <v>29</v>
      </c>
      <c r="C38" s="121"/>
      <c r="D38" s="114"/>
      <c r="E38" s="125"/>
      <c r="F38" s="125"/>
      <c r="G38" s="121"/>
      <c r="H38" s="121"/>
      <c r="I38" s="122"/>
      <c r="J38" s="116"/>
      <c r="K38" s="122"/>
    </row>
    <row r="39" spans="2:11">
      <c r="B39" s="113">
        <v>30</v>
      </c>
      <c r="C39" s="121"/>
      <c r="D39" s="114"/>
      <c r="E39" s="125"/>
      <c r="F39" s="125"/>
      <c r="G39" s="121"/>
      <c r="H39" s="121"/>
      <c r="I39" s="122"/>
      <c r="J39" s="116"/>
      <c r="K39" s="122"/>
    </row>
    <row r="40" spans="2:11">
      <c r="B40" s="113">
        <v>31</v>
      </c>
      <c r="C40" s="121"/>
      <c r="D40" s="114"/>
      <c r="E40" s="125"/>
      <c r="F40" s="125"/>
      <c r="G40" s="121"/>
      <c r="H40" s="121"/>
      <c r="I40" s="122"/>
      <c r="J40" s="116"/>
      <c r="K40" s="122"/>
    </row>
    <row r="41" spans="2:11">
      <c r="B41" s="113">
        <v>32</v>
      </c>
      <c r="C41" s="121"/>
      <c r="D41" s="114"/>
      <c r="E41" s="125"/>
      <c r="F41" s="125"/>
      <c r="G41" s="121"/>
      <c r="H41" s="121"/>
      <c r="I41" s="122"/>
      <c r="J41" s="116"/>
      <c r="K41" s="122"/>
    </row>
    <row r="42" spans="2:11">
      <c r="B42" s="113">
        <v>33</v>
      </c>
      <c r="C42" s="121"/>
      <c r="D42" s="114"/>
      <c r="E42" s="125"/>
      <c r="F42" s="125"/>
      <c r="G42" s="121"/>
      <c r="H42" s="121"/>
      <c r="I42" s="122"/>
      <c r="J42" s="116"/>
      <c r="K42" s="122"/>
    </row>
    <row r="43" spans="2:11">
      <c r="B43" s="113">
        <v>34</v>
      </c>
      <c r="C43" s="121"/>
      <c r="D43" s="114"/>
      <c r="E43" s="125"/>
      <c r="F43" s="125"/>
      <c r="G43" s="121"/>
      <c r="H43" s="121"/>
      <c r="I43" s="122"/>
      <c r="J43" s="116"/>
      <c r="K43" s="122"/>
    </row>
    <row r="44" spans="2:11">
      <c r="B44" s="113">
        <v>35</v>
      </c>
      <c r="C44" s="121"/>
      <c r="D44" s="114"/>
      <c r="E44" s="125"/>
      <c r="F44" s="125"/>
      <c r="G44" s="121"/>
      <c r="H44" s="121"/>
      <c r="I44" s="122"/>
      <c r="J44" s="116"/>
      <c r="K44" s="122"/>
    </row>
    <row r="45" spans="2:11">
      <c r="B45" s="113">
        <v>36</v>
      </c>
      <c r="C45" s="121"/>
      <c r="D45" s="114"/>
      <c r="E45" s="125"/>
      <c r="F45" s="125"/>
      <c r="G45" s="121"/>
      <c r="H45" s="121"/>
      <c r="I45" s="122"/>
      <c r="J45" s="116"/>
      <c r="K45" s="122"/>
    </row>
    <row r="46" spans="2:11">
      <c r="B46" s="113">
        <v>37</v>
      </c>
      <c r="C46" s="121"/>
      <c r="D46" s="114"/>
      <c r="E46" s="125"/>
      <c r="F46" s="125"/>
      <c r="G46" s="121"/>
      <c r="H46" s="121"/>
      <c r="I46" s="122"/>
      <c r="J46" s="116"/>
      <c r="K46" s="122"/>
    </row>
    <row r="47" spans="2:11">
      <c r="B47" s="113">
        <v>38</v>
      </c>
      <c r="C47" s="121"/>
      <c r="D47" s="114"/>
      <c r="E47" s="125"/>
      <c r="F47" s="125"/>
      <c r="G47" s="121"/>
      <c r="H47" s="121"/>
      <c r="I47" s="122"/>
      <c r="J47" s="116"/>
      <c r="K47" s="122"/>
    </row>
    <row r="48" spans="2:11">
      <c r="B48" s="113">
        <v>39</v>
      </c>
      <c r="C48" s="121"/>
      <c r="D48" s="114"/>
      <c r="E48" s="125"/>
      <c r="F48" s="125"/>
      <c r="G48" s="121"/>
      <c r="H48" s="121"/>
      <c r="I48" s="122"/>
      <c r="J48" s="116"/>
      <c r="K48" s="122"/>
    </row>
    <row r="49" spans="2:11">
      <c r="B49" s="113">
        <v>40</v>
      </c>
      <c r="C49" s="121"/>
      <c r="D49" s="114"/>
      <c r="E49" s="125"/>
      <c r="F49" s="125"/>
      <c r="G49" s="121"/>
      <c r="H49" s="121"/>
      <c r="I49" s="122"/>
      <c r="J49" s="116"/>
      <c r="K49" s="122"/>
    </row>
    <row r="50" spans="2:11">
      <c r="B50" s="113">
        <v>41</v>
      </c>
      <c r="C50" s="121"/>
      <c r="D50" s="114"/>
      <c r="E50" s="125"/>
      <c r="F50" s="125"/>
      <c r="G50" s="121"/>
      <c r="H50" s="121"/>
      <c r="I50" s="122"/>
      <c r="J50" s="116"/>
      <c r="K50" s="122"/>
    </row>
    <row r="51" spans="2:11">
      <c r="B51" s="113">
        <v>42</v>
      </c>
      <c r="C51" s="121"/>
      <c r="D51" s="114"/>
      <c r="E51" s="125"/>
      <c r="F51" s="125"/>
      <c r="G51" s="121"/>
      <c r="H51" s="121"/>
      <c r="I51" s="122"/>
      <c r="J51" s="116"/>
      <c r="K51" s="122"/>
    </row>
    <row r="52" spans="2:11">
      <c r="B52" s="113">
        <v>43</v>
      </c>
      <c r="C52" s="121"/>
      <c r="D52" s="114"/>
      <c r="E52" s="125"/>
      <c r="F52" s="125"/>
      <c r="G52" s="121"/>
      <c r="H52" s="121"/>
      <c r="I52" s="122"/>
      <c r="J52" s="116"/>
      <c r="K52" s="122"/>
    </row>
    <row r="53" spans="2:11">
      <c r="B53" s="113">
        <v>44</v>
      </c>
      <c r="C53" s="121"/>
      <c r="D53" s="114"/>
      <c r="E53" s="125"/>
      <c r="F53" s="125"/>
      <c r="G53" s="121"/>
      <c r="H53" s="121"/>
      <c r="I53" s="122"/>
      <c r="J53" s="116"/>
      <c r="K53" s="122"/>
    </row>
    <row r="54" spans="2:11">
      <c r="B54" s="113">
        <v>45</v>
      </c>
      <c r="C54" s="113"/>
      <c r="D54" s="114"/>
      <c r="E54" s="125"/>
      <c r="F54" s="125"/>
      <c r="G54" s="113"/>
      <c r="H54" s="113"/>
      <c r="I54" s="115"/>
      <c r="J54" s="116"/>
      <c r="K54" s="115"/>
    </row>
    <row r="55" spans="2:11">
      <c r="B55" s="113">
        <v>46</v>
      </c>
      <c r="C55" s="113"/>
      <c r="D55" s="114"/>
      <c r="E55" s="125"/>
      <c r="F55" s="125"/>
      <c r="G55" s="113"/>
      <c r="H55" s="113"/>
      <c r="I55" s="115"/>
      <c r="J55" s="116"/>
      <c r="K55" s="115"/>
    </row>
    <row r="56" spans="2:11">
      <c r="B56" s="113">
        <v>47</v>
      </c>
      <c r="C56" s="113"/>
      <c r="D56" s="114"/>
      <c r="E56" s="125"/>
      <c r="F56" s="125"/>
      <c r="G56" s="113"/>
      <c r="H56" s="113"/>
      <c r="I56" s="115"/>
      <c r="J56" s="116"/>
      <c r="K56" s="115"/>
    </row>
    <row r="57" spans="2:11">
      <c r="B57" s="113">
        <v>48</v>
      </c>
      <c r="C57" s="113"/>
      <c r="D57" s="114"/>
      <c r="E57" s="125"/>
      <c r="F57" s="125"/>
      <c r="G57" s="113"/>
      <c r="H57" s="113"/>
      <c r="I57" s="115"/>
      <c r="J57" s="116"/>
      <c r="K57" s="115"/>
    </row>
    <row r="58" spans="2:11">
      <c r="B58" s="113">
        <v>49</v>
      </c>
      <c r="C58" s="113"/>
      <c r="D58" s="114"/>
      <c r="E58" s="125"/>
      <c r="F58" s="125"/>
      <c r="G58" s="113"/>
      <c r="H58" s="113"/>
      <c r="I58" s="115"/>
      <c r="J58" s="116"/>
      <c r="K58" s="115"/>
    </row>
    <row r="59" spans="2:11">
      <c r="B59" s="113">
        <v>50</v>
      </c>
      <c r="C59" s="113"/>
      <c r="D59" s="114"/>
      <c r="E59" s="125"/>
      <c r="F59" s="125"/>
      <c r="G59" s="113"/>
      <c r="H59" s="113"/>
      <c r="I59" s="115"/>
      <c r="J59" s="116"/>
      <c r="K59" s="115"/>
    </row>
    <row r="60" spans="2:11">
      <c r="E60" s="106"/>
      <c r="F60" s="106"/>
      <c r="G60" s="106"/>
      <c r="H60" s="142" t="s">
        <v>674</v>
      </c>
      <c r="I60" s="143">
        <f>SUM(I10:I59)</f>
        <v>5205000</v>
      </c>
    </row>
    <row r="62" spans="2:11">
      <c r="H62" s="108" t="s">
        <v>604</v>
      </c>
      <c r="I62" s="115">
        <f>I60</f>
        <v>5205000</v>
      </c>
    </row>
  </sheetData>
  <mergeCells count="3">
    <mergeCell ref="B1:K1"/>
    <mergeCell ref="G3:K3"/>
    <mergeCell ref="G5:K7"/>
  </mergeCells>
  <phoneticPr fontId="21"/>
  <dataValidations count="1">
    <dataValidation type="list" allowBlank="1" showInputMessage="1" showErrorMessage="1" sqref="E35:F59 F10:F25 E10:E15 F27:F34 E20:E23 E25 E26:F26" xr:uid="{7EDCF7F4-840B-473E-A031-1389C76AE077}">
      <formula1>INDIRECT(D10)</formula1>
    </dataValidation>
  </dataValidations>
  <pageMargins left="0.74803149606299213" right="0.74803149606299213" top="0.98425196850393704" bottom="0.98425196850393704" header="0.51181102362204722" footer="0.51181102362204722"/>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13B5D-1AA2-4A16-9E7E-B0EE1EB2454F}">
  <sheetPr>
    <tabColor theme="1"/>
  </sheetPr>
  <dimension ref="A1:AM167"/>
  <sheetViews>
    <sheetView zoomScaleNormal="100" workbookViewId="0"/>
  </sheetViews>
  <sheetFormatPr defaultColWidth="9" defaultRowHeight="14.25"/>
  <cols>
    <col min="1" max="1" width="9" style="93"/>
    <col min="2" max="2" width="19.625" style="93" bestFit="1" customWidth="1"/>
    <col min="3" max="3" width="11.375" style="93" bestFit="1" customWidth="1"/>
    <col min="4" max="4" width="14.625" style="93" bestFit="1" customWidth="1"/>
    <col min="5" max="5" width="19.375" style="93" bestFit="1" customWidth="1"/>
    <col min="6" max="6" width="23.5" style="93" customWidth="1"/>
    <col min="7" max="7" width="15" style="98" bestFit="1" customWidth="1"/>
    <col min="8" max="8" width="20.625" style="93" bestFit="1" customWidth="1"/>
    <col min="9" max="9" width="3.5" style="93" customWidth="1"/>
    <col min="10" max="10" width="30.625" style="93" customWidth="1"/>
    <col min="11" max="11" width="43.5" style="93" customWidth="1"/>
    <col min="12" max="12" width="23.125" style="93" customWidth="1"/>
    <col min="13" max="13" width="28.125" style="93" customWidth="1"/>
    <col min="14" max="14" width="34.125" style="93" customWidth="1"/>
    <col min="15" max="15" width="21.375" style="93" customWidth="1"/>
    <col min="16" max="16" width="26.75" style="93" customWidth="1"/>
    <col min="17" max="17" width="23.25" style="93" customWidth="1"/>
    <col min="18" max="18" width="22" style="93" customWidth="1"/>
    <col min="19" max="19" width="22.875" style="93" customWidth="1"/>
    <col min="20" max="20" width="26.75" style="93" customWidth="1"/>
    <col min="21" max="21" width="20.125" style="93" bestFit="1" customWidth="1"/>
    <col min="22" max="22" width="16.875" style="93" customWidth="1"/>
    <col min="23" max="23" width="36.375" style="93" customWidth="1"/>
    <col min="24" max="24" width="37.5" style="93" customWidth="1"/>
    <col min="25" max="25" width="17.75" style="93" customWidth="1"/>
    <col min="26" max="26" width="25.875" style="93" customWidth="1"/>
    <col min="27" max="27" width="26.875" style="93" customWidth="1"/>
    <col min="28" max="29" width="19.25" style="93" customWidth="1"/>
    <col min="30" max="30" width="37" style="93" customWidth="1"/>
    <col min="31" max="32" width="28.25" style="93" customWidth="1"/>
    <col min="33" max="33" width="20.5" style="93" customWidth="1"/>
    <col min="34" max="35" width="20.625" style="93" customWidth="1"/>
    <col min="36" max="36" width="28.375" style="93" customWidth="1"/>
    <col min="37" max="37" width="29.125" style="93" customWidth="1"/>
    <col min="38" max="38" width="17.5" style="93" customWidth="1"/>
    <col min="39" max="39" width="56" style="93" bestFit="1" customWidth="1"/>
    <col min="40" max="16384" width="9" style="124"/>
  </cols>
  <sheetData>
    <row r="1" spans="1:39" s="123" customFormat="1">
      <c r="A1" s="89"/>
      <c r="B1" s="90" t="s">
        <v>33</v>
      </c>
      <c r="C1" s="90" t="s">
        <v>13</v>
      </c>
      <c r="D1" s="90" t="s">
        <v>14</v>
      </c>
      <c r="E1" s="90" t="s">
        <v>15</v>
      </c>
      <c r="F1" s="90" t="s">
        <v>16</v>
      </c>
      <c r="G1" s="90" t="s">
        <v>34</v>
      </c>
      <c r="H1" s="89"/>
      <c r="I1" s="91"/>
      <c r="J1" s="92" t="s">
        <v>36</v>
      </c>
      <c r="K1" s="92" t="s">
        <v>37</v>
      </c>
      <c r="L1" s="92" t="s">
        <v>38</v>
      </c>
      <c r="M1" s="92" t="s">
        <v>39</v>
      </c>
      <c r="N1" s="92" t="s">
        <v>40</v>
      </c>
      <c r="O1" s="92" t="s">
        <v>41</v>
      </c>
      <c r="P1" s="92" t="s">
        <v>42</v>
      </c>
      <c r="Q1" s="92" t="s">
        <v>43</v>
      </c>
      <c r="R1" s="92" t="s">
        <v>44</v>
      </c>
      <c r="S1" s="92" t="s">
        <v>45</v>
      </c>
      <c r="T1" s="92" t="s">
        <v>46</v>
      </c>
      <c r="U1" s="92" t="s">
        <v>47</v>
      </c>
      <c r="V1" s="92" t="s">
        <v>48</v>
      </c>
      <c r="W1" s="92" t="s">
        <v>49</v>
      </c>
      <c r="X1" s="92" t="s">
        <v>50</v>
      </c>
      <c r="Y1" s="92" t="s">
        <v>51</v>
      </c>
      <c r="Z1" s="92" t="s">
        <v>615</v>
      </c>
      <c r="AA1" s="92" t="s">
        <v>52</v>
      </c>
      <c r="AB1" s="92" t="s">
        <v>53</v>
      </c>
      <c r="AC1" s="92" t="s">
        <v>54</v>
      </c>
      <c r="AD1" s="92" t="s">
        <v>55</v>
      </c>
      <c r="AE1" s="92" t="s">
        <v>56</v>
      </c>
      <c r="AF1" s="92" t="s">
        <v>57</v>
      </c>
      <c r="AG1" s="92" t="s">
        <v>58</v>
      </c>
      <c r="AH1" s="92" t="s">
        <v>59</v>
      </c>
      <c r="AI1" s="92" t="s">
        <v>60</v>
      </c>
      <c r="AJ1" s="92" t="s">
        <v>61</v>
      </c>
      <c r="AK1" s="92" t="s">
        <v>62</v>
      </c>
      <c r="AL1" s="89"/>
      <c r="AM1" s="89"/>
    </row>
    <row r="2" spans="1:39">
      <c r="B2" s="94" t="s">
        <v>13</v>
      </c>
      <c r="C2" s="94" t="s">
        <v>608</v>
      </c>
      <c r="D2" s="94" t="s">
        <v>37</v>
      </c>
      <c r="E2" s="94" t="s">
        <v>63</v>
      </c>
      <c r="F2" s="94" t="s">
        <v>49</v>
      </c>
      <c r="G2" s="94" t="s">
        <v>616</v>
      </c>
      <c r="J2" s="95" t="s">
        <v>64</v>
      </c>
      <c r="K2" s="95" t="s">
        <v>65</v>
      </c>
      <c r="L2" s="95" t="s">
        <v>66</v>
      </c>
      <c r="M2" s="95" t="s">
        <v>67</v>
      </c>
      <c r="N2" s="95" t="s">
        <v>68</v>
      </c>
      <c r="O2" s="95" t="s">
        <v>69</v>
      </c>
      <c r="P2" s="95" t="s">
        <v>70</v>
      </c>
      <c r="Q2" s="95" t="s">
        <v>71</v>
      </c>
      <c r="R2" s="95" t="s">
        <v>72</v>
      </c>
      <c r="S2" s="95" t="s">
        <v>73</v>
      </c>
      <c r="T2" s="95" t="s">
        <v>74</v>
      </c>
      <c r="U2" s="95" t="s">
        <v>75</v>
      </c>
      <c r="W2" s="95" t="s">
        <v>76</v>
      </c>
      <c r="X2" s="95" t="s">
        <v>77</v>
      </c>
      <c r="Z2" s="95" t="s">
        <v>78</v>
      </c>
      <c r="AA2" s="95" t="s">
        <v>79</v>
      </c>
      <c r="AB2" s="95" t="s">
        <v>80</v>
      </c>
      <c r="AC2" s="96"/>
      <c r="AD2" s="95" t="s">
        <v>81</v>
      </c>
      <c r="AE2" s="95" t="s">
        <v>82</v>
      </c>
      <c r="AF2" s="95" t="s">
        <v>83</v>
      </c>
      <c r="AG2" s="95" t="s">
        <v>84</v>
      </c>
      <c r="AH2" s="95" t="s">
        <v>85</v>
      </c>
      <c r="AI2" s="95" t="s">
        <v>86</v>
      </c>
      <c r="AJ2" s="95" t="s">
        <v>87</v>
      </c>
      <c r="AK2" s="95" t="s">
        <v>88</v>
      </c>
    </row>
    <row r="3" spans="1:39">
      <c r="B3" s="94" t="s">
        <v>14</v>
      </c>
      <c r="C3" s="93" t="s">
        <v>89</v>
      </c>
      <c r="D3" s="94" t="s">
        <v>38</v>
      </c>
      <c r="E3" s="94" t="s">
        <v>46</v>
      </c>
      <c r="F3" s="94" t="s">
        <v>617</v>
      </c>
      <c r="G3" s="94" t="s">
        <v>618</v>
      </c>
      <c r="J3" s="95" t="s">
        <v>90</v>
      </c>
      <c r="K3" s="95" t="s">
        <v>91</v>
      </c>
      <c r="L3" s="95" t="s">
        <v>92</v>
      </c>
      <c r="M3" s="95" t="s">
        <v>93</v>
      </c>
      <c r="N3" s="95" t="s">
        <v>94</v>
      </c>
      <c r="O3" s="95" t="s">
        <v>95</v>
      </c>
      <c r="P3" s="95" t="s">
        <v>96</v>
      </c>
      <c r="Q3" s="95" t="s">
        <v>97</v>
      </c>
      <c r="R3" s="95" t="s">
        <v>98</v>
      </c>
      <c r="S3" s="95" t="s">
        <v>99</v>
      </c>
      <c r="T3" s="95" t="s">
        <v>100</v>
      </c>
      <c r="U3" s="95" t="s">
        <v>101</v>
      </c>
      <c r="W3" s="95" t="s">
        <v>102</v>
      </c>
      <c r="X3" s="95" t="s">
        <v>103</v>
      </c>
      <c r="Z3" s="95" t="s">
        <v>104</v>
      </c>
      <c r="AA3" s="95" t="s">
        <v>105</v>
      </c>
      <c r="AB3" s="95" t="s">
        <v>106</v>
      </c>
      <c r="AC3" s="96"/>
      <c r="AD3" s="95" t="s">
        <v>107</v>
      </c>
      <c r="AE3" s="95" t="s">
        <v>108</v>
      </c>
      <c r="AF3" s="96"/>
      <c r="AG3" s="95" t="s">
        <v>109</v>
      </c>
      <c r="AH3" s="95" t="s">
        <v>110</v>
      </c>
      <c r="AI3" s="95" t="s">
        <v>111</v>
      </c>
      <c r="AJ3" s="95" t="s">
        <v>112</v>
      </c>
      <c r="AK3" s="95" t="s">
        <v>113</v>
      </c>
    </row>
    <row r="4" spans="1:39">
      <c r="B4" s="94" t="s">
        <v>15</v>
      </c>
      <c r="D4" s="94" t="s">
        <v>39</v>
      </c>
      <c r="E4" s="94" t="s">
        <v>619</v>
      </c>
      <c r="F4" s="94" t="s">
        <v>51</v>
      </c>
      <c r="G4" s="94" t="s">
        <v>620</v>
      </c>
      <c r="J4" s="95" t="s">
        <v>115</v>
      </c>
      <c r="K4" s="95" t="s">
        <v>116</v>
      </c>
      <c r="L4" s="95" t="s">
        <v>117</v>
      </c>
      <c r="M4" s="95" t="s">
        <v>118</v>
      </c>
      <c r="N4" s="95" t="s">
        <v>119</v>
      </c>
      <c r="O4" s="95" t="s">
        <v>120</v>
      </c>
      <c r="P4" s="95" t="s">
        <v>121</v>
      </c>
      <c r="Q4" s="95" t="s">
        <v>122</v>
      </c>
      <c r="R4" s="95" t="s">
        <v>123</v>
      </c>
      <c r="S4" s="95" t="s">
        <v>124</v>
      </c>
      <c r="T4" s="95" t="s">
        <v>125</v>
      </c>
      <c r="U4" s="95" t="s">
        <v>126</v>
      </c>
      <c r="W4" s="95" t="s">
        <v>127</v>
      </c>
      <c r="X4" s="95" t="s">
        <v>128</v>
      </c>
      <c r="Z4" s="95" t="s">
        <v>129</v>
      </c>
      <c r="AA4" s="95" t="s">
        <v>130</v>
      </c>
      <c r="AD4" s="96"/>
      <c r="AE4" s="96"/>
      <c r="AF4" s="96"/>
      <c r="AG4" s="95" t="s">
        <v>131</v>
      </c>
      <c r="AI4" s="95" t="s">
        <v>132</v>
      </c>
      <c r="AK4" s="95" t="s">
        <v>133</v>
      </c>
    </row>
    <row r="5" spans="1:39">
      <c r="B5" s="94" t="s">
        <v>16</v>
      </c>
      <c r="D5" s="94" t="s">
        <v>40</v>
      </c>
      <c r="E5" s="94" t="s">
        <v>607</v>
      </c>
      <c r="F5" s="94" t="s">
        <v>615</v>
      </c>
      <c r="G5" s="94" t="s">
        <v>621</v>
      </c>
      <c r="J5" s="95" t="s">
        <v>135</v>
      </c>
      <c r="K5" s="95" t="s">
        <v>136</v>
      </c>
      <c r="L5" s="95" t="s">
        <v>137</v>
      </c>
      <c r="M5" s="95" t="s">
        <v>138</v>
      </c>
      <c r="N5" s="95" t="s">
        <v>139</v>
      </c>
      <c r="O5" s="95" t="s">
        <v>140</v>
      </c>
      <c r="P5" s="95" t="s">
        <v>141</v>
      </c>
      <c r="R5" s="95" t="s">
        <v>142</v>
      </c>
      <c r="S5" s="95" t="s">
        <v>143</v>
      </c>
      <c r="T5" s="95" t="s">
        <v>144</v>
      </c>
      <c r="U5" s="95" t="s">
        <v>145</v>
      </c>
      <c r="W5" s="95" t="s">
        <v>146</v>
      </c>
      <c r="X5" s="95" t="s">
        <v>147</v>
      </c>
      <c r="Z5" s="95" t="s">
        <v>148</v>
      </c>
      <c r="AA5" s="95" t="s">
        <v>149</v>
      </c>
      <c r="AD5" s="96"/>
      <c r="AE5" s="96"/>
      <c r="AF5" s="96"/>
      <c r="AI5" s="95" t="s">
        <v>150</v>
      </c>
    </row>
    <row r="6" spans="1:39">
      <c r="B6" s="94" t="s">
        <v>622</v>
      </c>
      <c r="D6" s="94" t="s">
        <v>41</v>
      </c>
      <c r="E6" s="93" t="s">
        <v>89</v>
      </c>
      <c r="F6" s="94" t="s">
        <v>52</v>
      </c>
      <c r="G6" s="94" t="s">
        <v>623</v>
      </c>
      <c r="J6" s="95" t="s">
        <v>151</v>
      </c>
      <c r="K6" s="95" t="s">
        <v>152</v>
      </c>
      <c r="L6" s="95" t="s">
        <v>153</v>
      </c>
      <c r="M6" s="95" t="s">
        <v>154</v>
      </c>
      <c r="N6" s="95" t="s">
        <v>155</v>
      </c>
      <c r="O6" s="95" t="s">
        <v>156</v>
      </c>
      <c r="P6" s="95" t="s">
        <v>157</v>
      </c>
      <c r="R6" s="95" t="s">
        <v>158</v>
      </c>
      <c r="S6" s="95" t="s">
        <v>159</v>
      </c>
      <c r="T6" s="95" t="s">
        <v>160</v>
      </c>
      <c r="U6" s="95" t="s">
        <v>161</v>
      </c>
      <c r="W6" s="95" t="s">
        <v>162</v>
      </c>
      <c r="X6" s="95" t="s">
        <v>163</v>
      </c>
      <c r="Z6" s="95" t="s">
        <v>164</v>
      </c>
      <c r="AA6" s="95" t="s">
        <v>165</v>
      </c>
      <c r="AD6" s="96"/>
      <c r="AE6" s="96"/>
      <c r="AF6" s="96"/>
    </row>
    <row r="7" spans="1:39">
      <c r="B7" s="94" t="s">
        <v>611</v>
      </c>
      <c r="D7" s="94" t="s">
        <v>42</v>
      </c>
      <c r="F7" s="94" t="s">
        <v>167</v>
      </c>
      <c r="G7" s="94" t="s">
        <v>624</v>
      </c>
      <c r="J7" s="95" t="s">
        <v>168</v>
      </c>
      <c r="K7" s="95" t="s">
        <v>169</v>
      </c>
      <c r="L7" s="95" t="s">
        <v>170</v>
      </c>
      <c r="M7" s="95" t="s">
        <v>171</v>
      </c>
      <c r="N7" s="95" t="s">
        <v>172</v>
      </c>
      <c r="O7" s="95" t="s">
        <v>173</v>
      </c>
      <c r="P7" s="95" t="s">
        <v>174</v>
      </c>
      <c r="R7" s="95" t="s">
        <v>175</v>
      </c>
      <c r="S7" s="95" t="s">
        <v>176</v>
      </c>
      <c r="T7" s="95" t="s">
        <v>177</v>
      </c>
      <c r="U7" s="95" t="s">
        <v>178</v>
      </c>
      <c r="W7" s="95" t="s">
        <v>179</v>
      </c>
      <c r="X7" s="95" t="s">
        <v>180</v>
      </c>
      <c r="Z7" s="95" t="s">
        <v>181</v>
      </c>
      <c r="AA7" s="95" t="s">
        <v>182</v>
      </c>
      <c r="AD7" s="96"/>
      <c r="AE7" s="96"/>
      <c r="AF7" s="96"/>
    </row>
    <row r="8" spans="1:39">
      <c r="D8" s="94" t="s">
        <v>196</v>
      </c>
      <c r="F8" s="93" t="s">
        <v>89</v>
      </c>
      <c r="G8" s="94" t="s">
        <v>625</v>
      </c>
      <c r="J8" s="95" t="s">
        <v>183</v>
      </c>
      <c r="K8" s="95" t="s">
        <v>184</v>
      </c>
      <c r="L8" s="95" t="s">
        <v>185</v>
      </c>
      <c r="M8" s="95" t="s">
        <v>186</v>
      </c>
      <c r="N8" s="95" t="s">
        <v>187</v>
      </c>
      <c r="P8" s="95" t="s">
        <v>188</v>
      </c>
      <c r="R8" s="95" t="s">
        <v>189</v>
      </c>
      <c r="T8" s="95" t="s">
        <v>190</v>
      </c>
      <c r="U8" s="95" t="s">
        <v>191</v>
      </c>
      <c r="W8" s="95" t="s">
        <v>192</v>
      </c>
      <c r="X8" s="95" t="s">
        <v>193</v>
      </c>
      <c r="Z8" s="95" t="s">
        <v>194</v>
      </c>
      <c r="AA8" s="95" t="s">
        <v>195</v>
      </c>
      <c r="AD8" s="96"/>
      <c r="AE8" s="96"/>
      <c r="AF8" s="96"/>
    </row>
    <row r="9" spans="1:39">
      <c r="D9" s="94" t="s">
        <v>44</v>
      </c>
      <c r="G9" s="94" t="s">
        <v>626</v>
      </c>
      <c r="J9" s="95" t="s">
        <v>197</v>
      </c>
      <c r="K9" s="95" t="s">
        <v>198</v>
      </c>
      <c r="L9" s="95" t="s">
        <v>199</v>
      </c>
      <c r="M9" s="95" t="s">
        <v>200</v>
      </c>
      <c r="N9" s="95" t="s">
        <v>201</v>
      </c>
      <c r="P9" s="95" t="s">
        <v>202</v>
      </c>
      <c r="R9" s="95" t="s">
        <v>203</v>
      </c>
      <c r="T9" s="95" t="s">
        <v>204</v>
      </c>
      <c r="U9" s="95" t="s">
        <v>205</v>
      </c>
      <c r="W9" s="95" t="s">
        <v>206</v>
      </c>
      <c r="X9" s="95" t="s">
        <v>207</v>
      </c>
      <c r="Z9" s="95" t="s">
        <v>208</v>
      </c>
      <c r="AA9" s="95" t="s">
        <v>209</v>
      </c>
      <c r="AD9" s="96"/>
      <c r="AE9" s="96"/>
      <c r="AF9" s="96"/>
    </row>
    <row r="10" spans="1:39">
      <c r="A10" s="93" t="s">
        <v>210</v>
      </c>
      <c r="D10" s="93" t="s">
        <v>166</v>
      </c>
      <c r="G10" s="94" t="s">
        <v>627</v>
      </c>
      <c r="J10" s="95" t="s">
        <v>211</v>
      </c>
      <c r="K10" s="95" t="s">
        <v>212</v>
      </c>
      <c r="L10" s="95" t="s">
        <v>213</v>
      </c>
      <c r="M10" s="95" t="s">
        <v>214</v>
      </c>
      <c r="N10" s="95" t="s">
        <v>215</v>
      </c>
      <c r="P10" s="95" t="s">
        <v>216</v>
      </c>
      <c r="R10" s="95" t="s">
        <v>217</v>
      </c>
      <c r="T10" s="95" t="s">
        <v>218</v>
      </c>
      <c r="W10" s="95" t="s">
        <v>219</v>
      </c>
      <c r="X10" s="95" t="s">
        <v>220</v>
      </c>
      <c r="Z10" s="95" t="s">
        <v>221</v>
      </c>
      <c r="AD10" s="96"/>
      <c r="AE10" s="96"/>
      <c r="AF10" s="96"/>
    </row>
    <row r="11" spans="1:39">
      <c r="A11" s="93" t="s">
        <v>222</v>
      </c>
      <c r="D11" s="93" t="s">
        <v>89</v>
      </c>
      <c r="G11" s="93" t="s">
        <v>89</v>
      </c>
      <c r="J11" s="95" t="s">
        <v>223</v>
      </c>
      <c r="K11" s="95" t="s">
        <v>224</v>
      </c>
      <c r="L11" s="95" t="s">
        <v>225</v>
      </c>
      <c r="M11" s="95" t="s">
        <v>226</v>
      </c>
      <c r="N11" s="95" t="s">
        <v>227</v>
      </c>
      <c r="P11" s="95" t="s">
        <v>228</v>
      </c>
      <c r="R11" s="95" t="s">
        <v>229</v>
      </c>
      <c r="T11" s="95" t="s">
        <v>230</v>
      </c>
      <c r="W11" s="95" t="s">
        <v>231</v>
      </c>
      <c r="X11" s="95" t="s">
        <v>232</v>
      </c>
      <c r="Z11" s="95" t="s">
        <v>233</v>
      </c>
    </row>
    <row r="12" spans="1:39">
      <c r="G12" s="93"/>
      <c r="J12" s="95" t="s">
        <v>234</v>
      </c>
      <c r="K12" s="95" t="s">
        <v>235</v>
      </c>
      <c r="L12" s="95" t="s">
        <v>236</v>
      </c>
      <c r="M12" s="95" t="s">
        <v>237</v>
      </c>
      <c r="N12" s="95" t="s">
        <v>238</v>
      </c>
      <c r="P12" s="95" t="s">
        <v>239</v>
      </c>
      <c r="R12" s="95" t="s">
        <v>240</v>
      </c>
      <c r="T12" s="95" t="s">
        <v>241</v>
      </c>
      <c r="W12" s="95" t="s">
        <v>242</v>
      </c>
      <c r="X12" s="95" t="s">
        <v>243</v>
      </c>
      <c r="Z12" s="95" t="s">
        <v>244</v>
      </c>
    </row>
    <row r="13" spans="1:39">
      <c r="A13" s="93" t="s">
        <v>245</v>
      </c>
      <c r="G13" s="93"/>
      <c r="J13" s="95" t="s">
        <v>246</v>
      </c>
      <c r="K13" s="95" t="s">
        <v>247</v>
      </c>
      <c r="L13" s="95" t="s">
        <v>248</v>
      </c>
      <c r="M13" s="95" t="s">
        <v>249</v>
      </c>
      <c r="N13" s="95" t="s">
        <v>250</v>
      </c>
      <c r="P13" s="95" t="s">
        <v>251</v>
      </c>
      <c r="R13" s="95" t="s">
        <v>252</v>
      </c>
      <c r="T13" s="95" t="s">
        <v>253</v>
      </c>
      <c r="W13" s="95" t="s">
        <v>254</v>
      </c>
      <c r="X13" s="95" t="s">
        <v>255</v>
      </c>
      <c r="Z13" s="95" t="s">
        <v>256</v>
      </c>
    </row>
    <row r="14" spans="1:39">
      <c r="A14" s="97" t="s">
        <v>257</v>
      </c>
      <c r="G14" s="93"/>
      <c r="J14" s="95" t="s">
        <v>258</v>
      </c>
      <c r="K14" s="95" t="s">
        <v>259</v>
      </c>
      <c r="L14" s="95" t="s">
        <v>111</v>
      </c>
      <c r="M14" s="95" t="s">
        <v>260</v>
      </c>
      <c r="N14" s="95" t="s">
        <v>261</v>
      </c>
      <c r="P14" s="95" t="s">
        <v>262</v>
      </c>
      <c r="R14" s="95" t="s">
        <v>263</v>
      </c>
      <c r="T14" s="95" t="s">
        <v>264</v>
      </c>
      <c r="W14" s="95" t="s">
        <v>265</v>
      </c>
      <c r="Z14" s="95" t="s">
        <v>266</v>
      </c>
    </row>
    <row r="15" spans="1:39">
      <c r="A15" s="97" t="s">
        <v>267</v>
      </c>
      <c r="B15" s="93" t="s">
        <v>610</v>
      </c>
      <c r="G15" s="93"/>
      <c r="J15" s="95" t="s">
        <v>268</v>
      </c>
      <c r="K15" s="95" t="s">
        <v>269</v>
      </c>
      <c r="L15" s="95" t="s">
        <v>270</v>
      </c>
      <c r="M15" s="95" t="s">
        <v>271</v>
      </c>
      <c r="N15" s="95" t="s">
        <v>272</v>
      </c>
      <c r="P15" s="95" t="s">
        <v>273</v>
      </c>
      <c r="R15" s="95" t="s">
        <v>274</v>
      </c>
      <c r="T15" s="95" t="s">
        <v>275</v>
      </c>
      <c r="W15" s="95" t="s">
        <v>276</v>
      </c>
      <c r="Z15" s="95" t="s">
        <v>277</v>
      </c>
    </row>
    <row r="16" spans="1:39">
      <c r="A16" s="97" t="s">
        <v>278</v>
      </c>
      <c r="G16" s="93"/>
      <c r="J16" s="95" t="s">
        <v>279</v>
      </c>
      <c r="K16" s="95" t="s">
        <v>280</v>
      </c>
      <c r="L16" s="95" t="s">
        <v>150</v>
      </c>
      <c r="M16" s="95" t="s">
        <v>281</v>
      </c>
      <c r="N16" s="95" t="s">
        <v>282</v>
      </c>
      <c r="R16" s="95" t="s">
        <v>283</v>
      </c>
      <c r="T16" s="95" t="s">
        <v>284</v>
      </c>
      <c r="W16" s="95" t="s">
        <v>285</v>
      </c>
    </row>
    <row r="17" spans="2:23">
      <c r="B17" s="90" t="s">
        <v>33</v>
      </c>
      <c r="C17" s="90" t="s">
        <v>13</v>
      </c>
      <c r="D17" s="90" t="s">
        <v>14</v>
      </c>
      <c r="E17" s="90" t="s">
        <v>15</v>
      </c>
      <c r="F17" s="90" t="s">
        <v>16</v>
      </c>
      <c r="G17" s="90" t="s">
        <v>34</v>
      </c>
      <c r="J17" s="95" t="s">
        <v>286</v>
      </c>
      <c r="K17" s="95" t="s">
        <v>287</v>
      </c>
      <c r="L17" s="95" t="s">
        <v>288</v>
      </c>
      <c r="M17" s="95" t="s">
        <v>289</v>
      </c>
      <c r="N17" s="95" t="s">
        <v>290</v>
      </c>
      <c r="R17" s="95" t="s">
        <v>291</v>
      </c>
      <c r="T17" s="95" t="s">
        <v>292</v>
      </c>
      <c r="W17" s="95" t="s">
        <v>293</v>
      </c>
    </row>
    <row r="18" spans="2:23">
      <c r="B18" s="94" t="s">
        <v>13</v>
      </c>
      <c r="C18" s="94" t="s">
        <v>608</v>
      </c>
      <c r="D18" s="94" t="s">
        <v>37</v>
      </c>
      <c r="E18" s="94" t="s">
        <v>63</v>
      </c>
      <c r="F18" s="94" t="s">
        <v>49</v>
      </c>
      <c r="G18" s="94" t="s">
        <v>54</v>
      </c>
      <c r="J18" s="95" t="s">
        <v>294</v>
      </c>
      <c r="K18" s="95" t="s">
        <v>295</v>
      </c>
      <c r="L18" s="95" t="s">
        <v>296</v>
      </c>
      <c r="M18" s="95" t="s">
        <v>297</v>
      </c>
      <c r="N18" s="95" t="s">
        <v>298</v>
      </c>
      <c r="R18" s="95" t="s">
        <v>299</v>
      </c>
      <c r="T18" s="95" t="s">
        <v>300</v>
      </c>
      <c r="W18" s="95" t="s">
        <v>301</v>
      </c>
    </row>
    <row r="19" spans="2:23">
      <c r="B19" s="94" t="s">
        <v>14</v>
      </c>
      <c r="C19" s="93" t="s">
        <v>89</v>
      </c>
      <c r="D19" s="94" t="s">
        <v>38</v>
      </c>
      <c r="E19" s="94" t="s">
        <v>46</v>
      </c>
      <c r="F19" s="94" t="s">
        <v>617</v>
      </c>
      <c r="G19" s="94" t="s">
        <v>55</v>
      </c>
      <c r="J19" s="95" t="s">
        <v>302</v>
      </c>
      <c r="K19" s="95" t="s">
        <v>303</v>
      </c>
      <c r="L19" s="95" t="s">
        <v>304</v>
      </c>
      <c r="M19" s="95" t="s">
        <v>305</v>
      </c>
      <c r="N19" s="95" t="s">
        <v>306</v>
      </c>
      <c r="R19" s="95" t="s">
        <v>307</v>
      </c>
      <c r="T19" s="95" t="s">
        <v>308</v>
      </c>
      <c r="W19" s="95" t="s">
        <v>309</v>
      </c>
    </row>
    <row r="20" spans="2:23">
      <c r="B20" s="94" t="s">
        <v>15</v>
      </c>
      <c r="D20" s="94" t="s">
        <v>39</v>
      </c>
      <c r="E20" s="94" t="s">
        <v>619</v>
      </c>
      <c r="F20" s="94" t="s">
        <v>51</v>
      </c>
      <c r="G20" s="94" t="s">
        <v>114</v>
      </c>
      <c r="J20" s="95" t="s">
        <v>310</v>
      </c>
      <c r="K20" s="95" t="s">
        <v>311</v>
      </c>
      <c r="L20" s="95" t="s">
        <v>312</v>
      </c>
      <c r="M20" s="95" t="s">
        <v>313</v>
      </c>
      <c r="N20" s="95" t="s">
        <v>314</v>
      </c>
      <c r="R20" s="95" t="s">
        <v>315</v>
      </c>
      <c r="W20" s="95" t="s">
        <v>316</v>
      </c>
    </row>
    <row r="21" spans="2:23">
      <c r="B21" s="94" t="s">
        <v>16</v>
      </c>
      <c r="D21" s="94" t="s">
        <v>40</v>
      </c>
      <c r="E21" s="94" t="s">
        <v>607</v>
      </c>
      <c r="F21" s="94" t="s">
        <v>615</v>
      </c>
      <c r="G21" s="94" t="s">
        <v>134</v>
      </c>
      <c r="J21" s="95" t="s">
        <v>317</v>
      </c>
      <c r="K21" s="95" t="s">
        <v>318</v>
      </c>
      <c r="L21" s="95" t="s">
        <v>132</v>
      </c>
      <c r="M21" s="95" t="s">
        <v>319</v>
      </c>
      <c r="N21" s="95" t="s">
        <v>314</v>
      </c>
      <c r="R21" s="95" t="s">
        <v>320</v>
      </c>
    </row>
    <row r="22" spans="2:23">
      <c r="B22" s="94" t="s">
        <v>13</v>
      </c>
      <c r="D22" s="94" t="s">
        <v>41</v>
      </c>
      <c r="E22" s="93" t="s">
        <v>89</v>
      </c>
      <c r="F22" s="94" t="s">
        <v>52</v>
      </c>
      <c r="G22" s="94" t="s">
        <v>58</v>
      </c>
      <c r="J22" s="95" t="s">
        <v>321</v>
      </c>
      <c r="K22" s="95" t="s">
        <v>322</v>
      </c>
      <c r="L22" s="95" t="s">
        <v>323</v>
      </c>
      <c r="M22" s="95" t="s">
        <v>324</v>
      </c>
      <c r="N22" s="95" t="s">
        <v>325</v>
      </c>
      <c r="R22" s="95" t="s">
        <v>326</v>
      </c>
    </row>
    <row r="23" spans="2:23">
      <c r="B23" s="94" t="s">
        <v>606</v>
      </c>
      <c r="D23" s="94" t="s">
        <v>42</v>
      </c>
      <c r="F23" s="94" t="s">
        <v>167</v>
      </c>
      <c r="G23" s="94" t="s">
        <v>59</v>
      </c>
      <c r="J23" s="95" t="s">
        <v>327</v>
      </c>
      <c r="K23" s="95" t="s">
        <v>328</v>
      </c>
      <c r="L23" s="95" t="s">
        <v>84</v>
      </c>
      <c r="M23" s="95" t="s">
        <v>329</v>
      </c>
      <c r="N23" s="95" t="s">
        <v>330</v>
      </c>
      <c r="R23" s="95" t="s">
        <v>331</v>
      </c>
    </row>
    <row r="24" spans="2:23">
      <c r="D24" s="94" t="s">
        <v>196</v>
      </c>
      <c r="F24" s="93" t="s">
        <v>89</v>
      </c>
      <c r="G24" s="94" t="s">
        <v>609</v>
      </c>
      <c r="J24" s="95" t="s">
        <v>332</v>
      </c>
      <c r="K24" s="95" t="s">
        <v>333</v>
      </c>
      <c r="L24" s="95" t="s">
        <v>334</v>
      </c>
      <c r="M24" s="95" t="s">
        <v>335</v>
      </c>
      <c r="N24" s="95" t="s">
        <v>336</v>
      </c>
      <c r="R24" s="95" t="s">
        <v>337</v>
      </c>
    </row>
    <row r="25" spans="2:23">
      <c r="D25" s="94" t="s">
        <v>44</v>
      </c>
      <c r="G25" s="94" t="s">
        <v>61</v>
      </c>
      <c r="J25" s="95" t="s">
        <v>338</v>
      </c>
      <c r="K25" s="95" t="s">
        <v>339</v>
      </c>
      <c r="L25" s="95" t="s">
        <v>340</v>
      </c>
      <c r="M25" s="95" t="s">
        <v>341</v>
      </c>
      <c r="N25" s="95" t="s">
        <v>342</v>
      </c>
      <c r="R25" s="95" t="s">
        <v>343</v>
      </c>
    </row>
    <row r="26" spans="2:23">
      <c r="D26" s="93" t="s">
        <v>166</v>
      </c>
      <c r="G26" s="94" t="s">
        <v>62</v>
      </c>
      <c r="J26" s="95" t="s">
        <v>344</v>
      </c>
      <c r="K26" s="95" t="s">
        <v>345</v>
      </c>
      <c r="M26" s="95" t="s">
        <v>346</v>
      </c>
      <c r="N26" s="95" t="s">
        <v>347</v>
      </c>
      <c r="R26" s="95" t="s">
        <v>348</v>
      </c>
    </row>
    <row r="27" spans="2:23">
      <c r="D27" s="93" t="s">
        <v>89</v>
      </c>
      <c r="G27" s="93" t="s">
        <v>89</v>
      </c>
      <c r="J27" s="95" t="s">
        <v>349</v>
      </c>
      <c r="K27" s="95" t="s">
        <v>350</v>
      </c>
      <c r="M27" s="95" t="s">
        <v>351</v>
      </c>
      <c r="N27" s="95" t="s">
        <v>352</v>
      </c>
      <c r="R27" s="95" t="s">
        <v>353</v>
      </c>
    </row>
    <row r="28" spans="2:23">
      <c r="G28" s="93"/>
      <c r="J28" s="95" t="s">
        <v>354</v>
      </c>
      <c r="K28" s="95" t="s">
        <v>355</v>
      </c>
      <c r="M28" s="95" t="s">
        <v>356</v>
      </c>
      <c r="N28" s="95" t="s">
        <v>357</v>
      </c>
      <c r="R28" s="95" t="s">
        <v>358</v>
      </c>
    </row>
    <row r="29" spans="2:23">
      <c r="G29" s="93"/>
      <c r="J29" s="95" t="s">
        <v>359</v>
      </c>
      <c r="K29" s="95" t="s">
        <v>360</v>
      </c>
      <c r="M29" s="95" t="s">
        <v>361</v>
      </c>
      <c r="N29" s="95" t="s">
        <v>362</v>
      </c>
      <c r="R29" s="95" t="s">
        <v>363</v>
      </c>
    </row>
    <row r="30" spans="2:23">
      <c r="G30" s="93"/>
      <c r="J30" s="95" t="s">
        <v>364</v>
      </c>
      <c r="K30" s="95" t="s">
        <v>365</v>
      </c>
      <c r="M30" s="95" t="s">
        <v>366</v>
      </c>
      <c r="N30" s="95" t="s">
        <v>367</v>
      </c>
      <c r="R30" s="95" t="s">
        <v>368</v>
      </c>
    </row>
    <row r="31" spans="2:23">
      <c r="G31" s="93"/>
      <c r="J31" s="95" t="s">
        <v>369</v>
      </c>
      <c r="K31" s="95" t="s">
        <v>370</v>
      </c>
      <c r="M31" s="95" t="s">
        <v>371</v>
      </c>
      <c r="N31" s="95" t="s">
        <v>372</v>
      </c>
      <c r="R31" s="95" t="s">
        <v>373</v>
      </c>
    </row>
    <row r="32" spans="2:23">
      <c r="G32" s="93"/>
      <c r="J32" s="95" t="s">
        <v>374</v>
      </c>
      <c r="K32" s="95" t="s">
        <v>375</v>
      </c>
      <c r="M32" s="95" t="s">
        <v>376</v>
      </c>
      <c r="N32" s="95" t="s">
        <v>377</v>
      </c>
      <c r="R32" s="95" t="s">
        <v>378</v>
      </c>
    </row>
    <row r="33" spans="7:18">
      <c r="G33" s="93"/>
      <c r="J33" s="95" t="s">
        <v>379</v>
      </c>
      <c r="K33" s="95" t="s">
        <v>380</v>
      </c>
      <c r="M33" s="95" t="s">
        <v>381</v>
      </c>
      <c r="N33" s="95" t="s">
        <v>382</v>
      </c>
      <c r="R33" s="95" t="s">
        <v>383</v>
      </c>
    </row>
    <row r="34" spans="7:18">
      <c r="G34" s="93"/>
      <c r="K34" s="95" t="s">
        <v>384</v>
      </c>
      <c r="M34" s="95" t="s">
        <v>385</v>
      </c>
      <c r="N34" s="95" t="s">
        <v>386</v>
      </c>
      <c r="R34" s="95" t="s">
        <v>387</v>
      </c>
    </row>
    <row r="35" spans="7:18">
      <c r="G35" s="93"/>
      <c r="K35" s="95" t="s">
        <v>388</v>
      </c>
      <c r="M35" s="95" t="s">
        <v>389</v>
      </c>
      <c r="N35" s="95" t="s">
        <v>390</v>
      </c>
      <c r="R35" s="95" t="s">
        <v>391</v>
      </c>
    </row>
    <row r="36" spans="7:18">
      <c r="G36" s="93"/>
      <c r="K36" s="95" t="s">
        <v>392</v>
      </c>
      <c r="M36" s="95" t="s">
        <v>393</v>
      </c>
      <c r="N36" s="95" t="s">
        <v>394</v>
      </c>
      <c r="R36" s="95" t="s">
        <v>395</v>
      </c>
    </row>
    <row r="37" spans="7:18">
      <c r="G37" s="93"/>
      <c r="K37" s="95" t="s">
        <v>396</v>
      </c>
      <c r="M37" s="95" t="s">
        <v>397</v>
      </c>
      <c r="N37" s="95" t="s">
        <v>398</v>
      </c>
      <c r="R37" s="95" t="s">
        <v>399</v>
      </c>
    </row>
    <row r="38" spans="7:18">
      <c r="G38" s="93"/>
      <c r="K38" s="95" t="s">
        <v>400</v>
      </c>
      <c r="M38" s="95" t="s">
        <v>401</v>
      </c>
      <c r="N38" s="95" t="s">
        <v>402</v>
      </c>
      <c r="R38" s="95" t="s">
        <v>403</v>
      </c>
    </row>
    <row r="39" spans="7:18">
      <c r="G39" s="93"/>
      <c r="K39" s="95" t="s">
        <v>404</v>
      </c>
      <c r="M39" s="95" t="s">
        <v>405</v>
      </c>
      <c r="N39" s="95" t="s">
        <v>406</v>
      </c>
      <c r="R39" s="95" t="s">
        <v>407</v>
      </c>
    </row>
    <row r="40" spans="7:18">
      <c r="G40" s="93"/>
      <c r="K40" s="95" t="s">
        <v>408</v>
      </c>
      <c r="M40" s="95" t="s">
        <v>409</v>
      </c>
      <c r="N40" s="95" t="s">
        <v>410</v>
      </c>
      <c r="R40" s="95" t="s">
        <v>411</v>
      </c>
    </row>
    <row r="41" spans="7:18">
      <c r="G41" s="93"/>
      <c r="K41" s="95" t="s">
        <v>412</v>
      </c>
      <c r="M41" s="95" t="s">
        <v>413</v>
      </c>
      <c r="N41" s="95" t="s">
        <v>414</v>
      </c>
      <c r="R41" s="95" t="s">
        <v>415</v>
      </c>
    </row>
    <row r="42" spans="7:18">
      <c r="G42" s="93"/>
      <c r="K42" s="95" t="s">
        <v>416</v>
      </c>
      <c r="M42" s="95" t="s">
        <v>417</v>
      </c>
      <c r="N42" s="95" t="s">
        <v>418</v>
      </c>
      <c r="R42" s="95" t="s">
        <v>419</v>
      </c>
    </row>
    <row r="43" spans="7:18">
      <c r="G43" s="93"/>
      <c r="K43" s="95" t="s">
        <v>420</v>
      </c>
      <c r="M43" s="95" t="s">
        <v>421</v>
      </c>
      <c r="N43" s="95" t="s">
        <v>422</v>
      </c>
      <c r="R43" s="95" t="s">
        <v>423</v>
      </c>
    </row>
    <row r="44" spans="7:18">
      <c r="G44" s="93"/>
      <c r="K44" s="95" t="s">
        <v>424</v>
      </c>
      <c r="M44" s="95" t="s">
        <v>425</v>
      </c>
      <c r="N44" s="95" t="s">
        <v>426</v>
      </c>
      <c r="R44" s="95" t="s">
        <v>427</v>
      </c>
    </row>
    <row r="45" spans="7:18">
      <c r="G45" s="93"/>
      <c r="K45" s="95" t="s">
        <v>428</v>
      </c>
      <c r="M45" s="95" t="s">
        <v>429</v>
      </c>
      <c r="N45" s="95" t="s">
        <v>430</v>
      </c>
    </row>
    <row r="46" spans="7:18">
      <c r="G46" s="93"/>
      <c r="K46" s="95" t="s">
        <v>431</v>
      </c>
      <c r="M46" s="95" t="s">
        <v>432</v>
      </c>
      <c r="N46" s="95" t="s">
        <v>292</v>
      </c>
    </row>
    <row r="47" spans="7:18">
      <c r="G47" s="93"/>
      <c r="K47" s="95" t="s">
        <v>433</v>
      </c>
      <c r="M47" s="95" t="s">
        <v>434</v>
      </c>
      <c r="N47" s="95" t="s">
        <v>435</v>
      </c>
    </row>
    <row r="48" spans="7:18">
      <c r="G48" s="93"/>
      <c r="K48" s="95" t="s">
        <v>436</v>
      </c>
      <c r="M48" s="95" t="s">
        <v>437</v>
      </c>
      <c r="N48" s="95" t="s">
        <v>438</v>
      </c>
    </row>
    <row r="49" spans="7:14">
      <c r="G49" s="93"/>
      <c r="K49" s="95" t="s">
        <v>439</v>
      </c>
      <c r="M49" s="95" t="s">
        <v>440</v>
      </c>
      <c r="N49" s="95" t="s">
        <v>441</v>
      </c>
    </row>
    <row r="50" spans="7:14">
      <c r="G50" s="93"/>
      <c r="K50" s="95" t="s">
        <v>442</v>
      </c>
      <c r="M50" s="95" t="s">
        <v>443</v>
      </c>
      <c r="N50" s="95" t="s">
        <v>444</v>
      </c>
    </row>
    <row r="51" spans="7:14">
      <c r="G51" s="93"/>
      <c r="K51" s="95" t="s">
        <v>445</v>
      </c>
      <c r="M51" s="95" t="s">
        <v>446</v>
      </c>
      <c r="N51" s="95" t="s">
        <v>447</v>
      </c>
    </row>
    <row r="52" spans="7:14">
      <c r="G52" s="93"/>
      <c r="K52" s="95" t="s">
        <v>448</v>
      </c>
      <c r="M52" s="95" t="s">
        <v>449</v>
      </c>
      <c r="N52" s="95" t="s">
        <v>450</v>
      </c>
    </row>
    <row r="53" spans="7:14">
      <c r="G53" s="93"/>
      <c r="K53" s="95" t="s">
        <v>451</v>
      </c>
      <c r="M53" s="95" t="s">
        <v>452</v>
      </c>
      <c r="N53" s="95" t="s">
        <v>453</v>
      </c>
    </row>
    <row r="54" spans="7:14">
      <c r="G54" s="93"/>
      <c r="K54" s="95" t="s">
        <v>454</v>
      </c>
      <c r="M54" s="95" t="s">
        <v>455</v>
      </c>
      <c r="N54" s="95" t="s">
        <v>456</v>
      </c>
    </row>
    <row r="55" spans="7:14">
      <c r="G55" s="93"/>
      <c r="K55" s="95" t="s">
        <v>457</v>
      </c>
      <c r="M55" s="95" t="s">
        <v>458</v>
      </c>
      <c r="N55" s="95" t="s">
        <v>459</v>
      </c>
    </row>
    <row r="56" spans="7:14">
      <c r="G56" s="93"/>
      <c r="K56" s="95" t="s">
        <v>460</v>
      </c>
      <c r="M56" s="95" t="s">
        <v>461</v>
      </c>
      <c r="N56" s="95" t="s">
        <v>462</v>
      </c>
    </row>
    <row r="57" spans="7:14">
      <c r="G57" s="93"/>
      <c r="K57" s="95" t="s">
        <v>298</v>
      </c>
      <c r="M57" s="95" t="s">
        <v>463</v>
      </c>
    </row>
    <row r="58" spans="7:14">
      <c r="G58" s="93"/>
      <c r="K58" s="95" t="s">
        <v>464</v>
      </c>
      <c r="M58" s="95" t="s">
        <v>465</v>
      </c>
    </row>
    <row r="59" spans="7:14">
      <c r="G59" s="93"/>
      <c r="K59" s="95" t="s">
        <v>466</v>
      </c>
      <c r="M59" s="95" t="s">
        <v>467</v>
      </c>
    </row>
    <row r="60" spans="7:14">
      <c r="G60" s="93"/>
      <c r="K60" s="95" t="s">
        <v>468</v>
      </c>
      <c r="M60" s="95" t="s">
        <v>469</v>
      </c>
    </row>
    <row r="61" spans="7:14">
      <c r="G61" s="93"/>
      <c r="K61" s="95" t="s">
        <v>470</v>
      </c>
      <c r="M61" s="95" t="s">
        <v>471</v>
      </c>
    </row>
    <row r="62" spans="7:14">
      <c r="G62" s="93"/>
      <c r="K62" s="95" t="s">
        <v>472</v>
      </c>
      <c r="M62" s="95" t="s">
        <v>473</v>
      </c>
    </row>
    <row r="63" spans="7:14">
      <c r="G63" s="93"/>
      <c r="K63" s="95" t="s">
        <v>474</v>
      </c>
      <c r="M63" s="95" t="s">
        <v>475</v>
      </c>
    </row>
    <row r="64" spans="7:14">
      <c r="G64" s="93"/>
      <c r="K64" s="95" t="s">
        <v>341</v>
      </c>
      <c r="M64" s="95" t="s">
        <v>476</v>
      </c>
    </row>
    <row r="65" spans="7:13">
      <c r="G65" s="93"/>
      <c r="K65" s="95" t="s">
        <v>477</v>
      </c>
      <c r="M65" s="95" t="s">
        <v>478</v>
      </c>
    </row>
    <row r="66" spans="7:13">
      <c r="G66" s="93"/>
      <c r="K66" s="95" t="s">
        <v>356</v>
      </c>
      <c r="M66" s="95" t="s">
        <v>430</v>
      </c>
    </row>
    <row r="67" spans="7:13">
      <c r="G67" s="93"/>
      <c r="K67" s="95" t="s">
        <v>479</v>
      </c>
      <c r="M67" s="95" t="s">
        <v>480</v>
      </c>
    </row>
    <row r="68" spans="7:13">
      <c r="G68" s="93"/>
      <c r="K68" s="95" t="s">
        <v>481</v>
      </c>
      <c r="M68" s="95" t="s">
        <v>482</v>
      </c>
    </row>
    <row r="69" spans="7:13">
      <c r="G69" s="93"/>
      <c r="K69" s="95" t="s">
        <v>483</v>
      </c>
      <c r="M69" s="95" t="s">
        <v>484</v>
      </c>
    </row>
    <row r="70" spans="7:13">
      <c r="G70" s="93"/>
      <c r="K70" s="95" t="s">
        <v>485</v>
      </c>
      <c r="M70" s="95" t="s">
        <v>486</v>
      </c>
    </row>
    <row r="71" spans="7:13">
      <c r="G71" s="93"/>
      <c r="K71" s="95" t="s">
        <v>487</v>
      </c>
      <c r="M71" s="95" t="s">
        <v>488</v>
      </c>
    </row>
    <row r="72" spans="7:13">
      <c r="G72" s="93"/>
      <c r="K72" s="95" t="s">
        <v>489</v>
      </c>
      <c r="M72" s="95" t="s">
        <v>490</v>
      </c>
    </row>
    <row r="73" spans="7:13">
      <c r="G73" s="93"/>
      <c r="K73" s="95" t="s">
        <v>491</v>
      </c>
      <c r="M73" s="95" t="s">
        <v>492</v>
      </c>
    </row>
    <row r="74" spans="7:13">
      <c r="G74" s="93"/>
      <c r="K74" s="95" t="s">
        <v>493</v>
      </c>
      <c r="M74" s="95" t="s">
        <v>494</v>
      </c>
    </row>
    <row r="75" spans="7:13">
      <c r="G75" s="93"/>
      <c r="K75" s="95" t="s">
        <v>495</v>
      </c>
      <c r="M75" s="95" t="s">
        <v>496</v>
      </c>
    </row>
    <row r="76" spans="7:13">
      <c r="G76" s="93"/>
      <c r="K76" s="95" t="s">
        <v>497</v>
      </c>
      <c r="M76" s="95" t="s">
        <v>498</v>
      </c>
    </row>
    <row r="77" spans="7:13">
      <c r="G77" s="93"/>
      <c r="K77" s="95" t="s">
        <v>499</v>
      </c>
      <c r="M77" s="95" t="s">
        <v>500</v>
      </c>
    </row>
    <row r="78" spans="7:13">
      <c r="G78" s="93"/>
      <c r="K78" s="95" t="s">
        <v>501</v>
      </c>
      <c r="M78" s="95" t="s">
        <v>502</v>
      </c>
    </row>
    <row r="79" spans="7:13">
      <c r="G79" s="93"/>
      <c r="K79" s="95" t="s">
        <v>503</v>
      </c>
      <c r="M79" s="95" t="s">
        <v>504</v>
      </c>
    </row>
    <row r="80" spans="7:13">
      <c r="G80" s="93"/>
      <c r="K80" s="95" t="s">
        <v>371</v>
      </c>
      <c r="M80" s="95" t="s">
        <v>505</v>
      </c>
    </row>
    <row r="81" spans="7:13">
      <c r="G81" s="93"/>
      <c r="K81" s="95" t="s">
        <v>506</v>
      </c>
      <c r="M81" s="95" t="s">
        <v>507</v>
      </c>
    </row>
    <row r="82" spans="7:13">
      <c r="G82" s="93"/>
      <c r="K82" s="95" t="s">
        <v>508</v>
      </c>
      <c r="M82" s="95" t="s">
        <v>509</v>
      </c>
    </row>
    <row r="83" spans="7:13">
      <c r="G83" s="93"/>
      <c r="K83" s="95" t="s">
        <v>510</v>
      </c>
      <c r="M83" s="95" t="s">
        <v>511</v>
      </c>
    </row>
    <row r="84" spans="7:13">
      <c r="G84" s="93"/>
      <c r="K84" s="95" t="s">
        <v>512</v>
      </c>
    </row>
    <row r="85" spans="7:13">
      <c r="G85" s="93"/>
      <c r="K85" s="95" t="s">
        <v>513</v>
      </c>
    </row>
    <row r="86" spans="7:13">
      <c r="G86" s="93"/>
      <c r="K86" s="95" t="s">
        <v>514</v>
      </c>
    </row>
    <row r="87" spans="7:13">
      <c r="G87" s="93"/>
      <c r="K87" s="95" t="s">
        <v>515</v>
      </c>
    </row>
    <row r="88" spans="7:13">
      <c r="G88" s="93"/>
      <c r="K88" s="95" t="s">
        <v>516</v>
      </c>
    </row>
    <row r="89" spans="7:13">
      <c r="G89" s="93"/>
      <c r="K89" s="95" t="s">
        <v>517</v>
      </c>
    </row>
    <row r="90" spans="7:13">
      <c r="G90" s="93"/>
      <c r="K90" s="95" t="s">
        <v>518</v>
      </c>
    </row>
    <row r="91" spans="7:13">
      <c r="G91" s="93"/>
      <c r="K91" s="95" t="s">
        <v>519</v>
      </c>
    </row>
    <row r="92" spans="7:13">
      <c r="G92" s="93"/>
      <c r="K92" s="95" t="s">
        <v>520</v>
      </c>
    </row>
    <row r="93" spans="7:13">
      <c r="G93" s="93"/>
      <c r="K93" s="95" t="s">
        <v>521</v>
      </c>
    </row>
    <row r="94" spans="7:13">
      <c r="G94" s="93"/>
      <c r="K94" s="95" t="s">
        <v>522</v>
      </c>
    </row>
    <row r="95" spans="7:13">
      <c r="G95" s="93"/>
      <c r="K95" s="95" t="s">
        <v>523</v>
      </c>
    </row>
    <row r="96" spans="7:13">
      <c r="G96" s="93"/>
      <c r="K96" s="95" t="s">
        <v>524</v>
      </c>
    </row>
    <row r="97" spans="7:11">
      <c r="G97" s="93"/>
      <c r="K97" s="95" t="s">
        <v>525</v>
      </c>
    </row>
    <row r="98" spans="7:11">
      <c r="G98" s="93"/>
      <c r="K98" s="95" t="s">
        <v>526</v>
      </c>
    </row>
    <row r="99" spans="7:11">
      <c r="G99" s="93"/>
      <c r="K99" s="95" t="s">
        <v>527</v>
      </c>
    </row>
    <row r="100" spans="7:11">
      <c r="G100" s="93"/>
      <c r="K100" s="95" t="s">
        <v>528</v>
      </c>
    </row>
    <row r="101" spans="7:11">
      <c r="G101" s="93"/>
      <c r="K101" s="95" t="s">
        <v>529</v>
      </c>
    </row>
    <row r="102" spans="7:11">
      <c r="G102" s="93"/>
      <c r="K102" s="95" t="s">
        <v>530</v>
      </c>
    </row>
    <row r="103" spans="7:11">
      <c r="G103" s="93"/>
      <c r="K103" s="95" t="s">
        <v>531</v>
      </c>
    </row>
    <row r="104" spans="7:11">
      <c r="G104" s="93"/>
      <c r="K104" s="95" t="s">
        <v>532</v>
      </c>
    </row>
    <row r="105" spans="7:11">
      <c r="G105" s="93"/>
      <c r="K105" s="95" t="s">
        <v>533</v>
      </c>
    </row>
    <row r="106" spans="7:11">
      <c r="G106" s="93"/>
      <c r="K106" s="95" t="s">
        <v>534</v>
      </c>
    </row>
    <row r="107" spans="7:11">
      <c r="G107" s="93"/>
      <c r="K107" s="95" t="s">
        <v>535</v>
      </c>
    </row>
    <row r="108" spans="7:11">
      <c r="G108" s="93"/>
      <c r="K108" s="95" t="s">
        <v>536</v>
      </c>
    </row>
    <row r="109" spans="7:11">
      <c r="G109" s="93"/>
      <c r="K109" s="95" t="s">
        <v>537</v>
      </c>
    </row>
    <row r="110" spans="7:11">
      <c r="G110" s="93"/>
      <c r="K110" s="95" t="s">
        <v>434</v>
      </c>
    </row>
    <row r="111" spans="7:11">
      <c r="G111" s="93"/>
      <c r="K111" s="95" t="s">
        <v>538</v>
      </c>
    </row>
    <row r="112" spans="7:11">
      <c r="G112" s="93"/>
      <c r="K112" s="95" t="s">
        <v>539</v>
      </c>
    </row>
    <row r="113" spans="7:11">
      <c r="G113" s="93"/>
      <c r="K113" s="95" t="s">
        <v>540</v>
      </c>
    </row>
    <row r="114" spans="7:11">
      <c r="G114" s="93"/>
      <c r="K114" s="95" t="s">
        <v>541</v>
      </c>
    </row>
    <row r="115" spans="7:11">
      <c r="G115" s="93"/>
      <c r="K115" s="95" t="s">
        <v>542</v>
      </c>
    </row>
    <row r="116" spans="7:11">
      <c r="G116" s="93"/>
      <c r="K116" s="95" t="s">
        <v>543</v>
      </c>
    </row>
    <row r="117" spans="7:11">
      <c r="G117" s="93"/>
      <c r="K117" s="95" t="s">
        <v>386</v>
      </c>
    </row>
    <row r="118" spans="7:11">
      <c r="G118" s="93"/>
      <c r="K118" s="95" t="s">
        <v>544</v>
      </c>
    </row>
    <row r="119" spans="7:11">
      <c r="G119" s="93"/>
      <c r="K119" s="95" t="s">
        <v>545</v>
      </c>
    </row>
    <row r="120" spans="7:11">
      <c r="G120" s="93"/>
      <c r="K120" s="95" t="s">
        <v>546</v>
      </c>
    </row>
    <row r="121" spans="7:11">
      <c r="G121" s="93"/>
      <c r="K121" s="95" t="s">
        <v>547</v>
      </c>
    </row>
    <row r="122" spans="7:11">
      <c r="G122" s="93"/>
      <c r="K122" s="95" t="s">
        <v>548</v>
      </c>
    </row>
    <row r="123" spans="7:11">
      <c r="G123" s="93"/>
      <c r="K123" s="95" t="s">
        <v>549</v>
      </c>
    </row>
    <row r="124" spans="7:11">
      <c r="G124" s="93"/>
      <c r="K124" s="95" t="s">
        <v>550</v>
      </c>
    </row>
    <row r="125" spans="7:11">
      <c r="G125" s="93"/>
      <c r="K125" s="95" t="s">
        <v>551</v>
      </c>
    </row>
    <row r="126" spans="7:11">
      <c r="G126" s="93"/>
      <c r="K126" s="95" t="s">
        <v>478</v>
      </c>
    </row>
    <row r="127" spans="7:11">
      <c r="G127" s="93"/>
      <c r="K127" s="95" t="s">
        <v>552</v>
      </c>
    </row>
    <row r="128" spans="7:11">
      <c r="G128" s="93"/>
      <c r="K128" s="95" t="s">
        <v>553</v>
      </c>
    </row>
    <row r="129" spans="7:11">
      <c r="G129" s="93"/>
      <c r="K129" s="95" t="s">
        <v>418</v>
      </c>
    </row>
    <row r="130" spans="7:11">
      <c r="G130" s="93"/>
      <c r="K130" s="95" t="s">
        <v>344</v>
      </c>
    </row>
    <row r="131" spans="7:11">
      <c r="G131" s="93"/>
      <c r="K131" s="95" t="s">
        <v>554</v>
      </c>
    </row>
    <row r="132" spans="7:11">
      <c r="G132" s="93"/>
      <c r="K132" s="95" t="s">
        <v>555</v>
      </c>
    </row>
    <row r="133" spans="7:11">
      <c r="G133" s="93"/>
      <c r="K133" s="95" t="s">
        <v>556</v>
      </c>
    </row>
    <row r="134" spans="7:11">
      <c r="G134" s="93"/>
      <c r="K134" s="95" t="s">
        <v>557</v>
      </c>
    </row>
    <row r="135" spans="7:11">
      <c r="G135" s="93"/>
      <c r="K135" s="95" t="s">
        <v>558</v>
      </c>
    </row>
    <row r="136" spans="7:11">
      <c r="G136" s="93"/>
      <c r="K136" s="95" t="s">
        <v>559</v>
      </c>
    </row>
    <row r="137" spans="7:11">
      <c r="G137" s="93"/>
      <c r="K137" s="95" t="s">
        <v>560</v>
      </c>
    </row>
    <row r="138" spans="7:11">
      <c r="G138" s="93"/>
      <c r="K138" s="95" t="s">
        <v>561</v>
      </c>
    </row>
    <row r="139" spans="7:11">
      <c r="G139" s="93"/>
      <c r="K139" s="95" t="s">
        <v>562</v>
      </c>
    </row>
    <row r="140" spans="7:11">
      <c r="G140" s="93"/>
      <c r="K140" s="95" t="s">
        <v>563</v>
      </c>
    </row>
    <row r="141" spans="7:11">
      <c r="G141" s="93"/>
      <c r="K141" s="95" t="s">
        <v>564</v>
      </c>
    </row>
    <row r="142" spans="7:11">
      <c r="G142" s="93"/>
      <c r="K142" s="95" t="s">
        <v>565</v>
      </c>
    </row>
    <row r="143" spans="7:11">
      <c r="G143" s="93"/>
      <c r="K143" s="95" t="s">
        <v>566</v>
      </c>
    </row>
    <row r="144" spans="7:11">
      <c r="G144" s="93"/>
      <c r="K144" s="95" t="s">
        <v>567</v>
      </c>
    </row>
    <row r="145" spans="7:11">
      <c r="G145" s="93"/>
      <c r="K145" s="95" t="s">
        <v>568</v>
      </c>
    </row>
    <row r="146" spans="7:11">
      <c r="G146" s="93"/>
      <c r="K146" s="95" t="s">
        <v>569</v>
      </c>
    </row>
    <row r="147" spans="7:11">
      <c r="G147" s="93"/>
      <c r="K147" s="95" t="s">
        <v>570</v>
      </c>
    </row>
    <row r="148" spans="7:11">
      <c r="G148" s="93"/>
      <c r="K148" s="95" t="s">
        <v>571</v>
      </c>
    </row>
    <row r="149" spans="7:11">
      <c r="G149" s="93"/>
      <c r="K149" s="95" t="s">
        <v>572</v>
      </c>
    </row>
    <row r="150" spans="7:11">
      <c r="G150" s="93"/>
      <c r="K150" s="95" t="s">
        <v>573</v>
      </c>
    </row>
    <row r="151" spans="7:11">
      <c r="G151" s="93"/>
      <c r="K151" s="95" t="s">
        <v>574</v>
      </c>
    </row>
    <row r="152" spans="7:11">
      <c r="G152" s="93"/>
      <c r="K152" s="95" t="s">
        <v>575</v>
      </c>
    </row>
    <row r="153" spans="7:11">
      <c r="G153" s="93"/>
      <c r="K153" s="95" t="s">
        <v>576</v>
      </c>
    </row>
    <row r="154" spans="7:11">
      <c r="G154" s="93"/>
      <c r="K154" s="95" t="s">
        <v>577</v>
      </c>
    </row>
    <row r="155" spans="7:11">
      <c r="G155" s="93"/>
      <c r="K155" s="95" t="s">
        <v>578</v>
      </c>
    </row>
    <row r="156" spans="7:11">
      <c r="G156" s="93"/>
      <c r="K156" s="95" t="s">
        <v>579</v>
      </c>
    </row>
    <row r="157" spans="7:11">
      <c r="G157" s="93"/>
      <c r="K157" s="95" t="s">
        <v>580</v>
      </c>
    </row>
    <row r="158" spans="7:11">
      <c r="G158" s="93"/>
      <c r="K158" s="95" t="s">
        <v>581</v>
      </c>
    </row>
    <row r="159" spans="7:11">
      <c r="G159" s="93"/>
      <c r="K159" s="95" t="s">
        <v>582</v>
      </c>
    </row>
    <row r="160" spans="7:11">
      <c r="G160" s="93"/>
      <c r="K160" s="95" t="s">
        <v>583</v>
      </c>
    </row>
    <row r="161" spans="7:11">
      <c r="G161" s="93"/>
      <c r="K161" s="95" t="s">
        <v>584</v>
      </c>
    </row>
    <row r="162" spans="7:11">
      <c r="G162" s="93"/>
      <c r="K162" s="95" t="s">
        <v>585</v>
      </c>
    </row>
    <row r="163" spans="7:11">
      <c r="G163" s="93"/>
      <c r="K163" s="95" t="s">
        <v>586</v>
      </c>
    </row>
    <row r="164" spans="7:11" ht="15.75">
      <c r="G164" s="93"/>
      <c r="K164" s="99"/>
    </row>
    <row r="165" spans="7:11">
      <c r="G165" s="93"/>
    </row>
    <row r="166" spans="7:11">
      <c r="G166" s="93"/>
    </row>
    <row r="167" spans="7:11">
      <c r="G167" s="93"/>
    </row>
  </sheetData>
  <phoneticPr fontId="21"/>
  <pageMargins left="0.75" right="0.75" top="1" bottom="1" header="0.5" footer="0.5"/>
  <pageSetup paperSize="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C16AD8D36B0FC45B3025704DAACBB46" ma:contentTypeVersion="2" ma:contentTypeDescription="新しいドキュメントを作成します。" ma:contentTypeScope="" ma:versionID="9348915026e9c970c99c5113327d6314">
  <xsd:schema xmlns:xsd="http://www.w3.org/2001/XMLSchema" xmlns:xs="http://www.w3.org/2001/XMLSchema" xmlns:p="http://schemas.microsoft.com/office/2006/metadata/properties" xmlns:ns2="9e7b335b-89df-4cb0-8d53-f60adaaa3dbf" targetNamespace="http://schemas.microsoft.com/office/2006/metadata/properties" ma:root="true" ma:fieldsID="46983e31a125648069dac88f49ef8d83" ns2:_="">
    <xsd:import namespace="9e7b335b-89df-4cb0-8d53-f60adaaa3db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7b335b-89df-4cb0-8d53-f60adaaa3d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04B7BE-4866-4272-947B-D880F0F1EE4F}">
  <ds:schemaRefs>
    <ds:schemaRef ds:uri="http://schemas.microsoft.com/sharepoint/v3/contenttype/forms"/>
  </ds:schemaRefs>
</ds:datastoreItem>
</file>

<file path=customXml/itemProps2.xml><?xml version="1.0" encoding="utf-8"?>
<ds:datastoreItem xmlns:ds="http://schemas.openxmlformats.org/officeDocument/2006/customXml" ds:itemID="{FB4491DF-7128-478C-9549-6C2170D363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7b335b-89df-4cb0-8d53-f60adaaa3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97ADDE-32F3-4751-ACF0-6894194A119B}">
  <ds:schemaRefs>
    <ds:schemaRef ds:uri="http://schemas.microsoft.com/office/2006/metadata/properties"/>
    <ds:schemaRef ds:uri="http://purl.org/dc/elements/1.1/"/>
    <ds:schemaRef ds:uri="http://purl.org/dc/dcmitype/"/>
    <ds:schemaRef ds:uri="http://schemas.microsoft.com/office/2006/documentManagement/types"/>
    <ds:schemaRef ds:uri="http://purl.org/dc/terms/"/>
    <ds:schemaRef ds:uri="9e7b335b-89df-4cb0-8d53-f60adaaa3dbf"/>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37</vt:i4>
      </vt:variant>
    </vt:vector>
  </HeadingPairs>
  <TitlesOfParts>
    <vt:vector size="42" baseType="lpstr">
      <vt:lpstr>支出計画書</vt:lpstr>
      <vt:lpstr>（別添）支出計画明細</vt:lpstr>
      <vt:lpstr>支出計画書_記入例</vt:lpstr>
      <vt:lpstr>（別添）支出計画明細_記入例</vt:lpstr>
      <vt:lpstr>非表示_プルダウン一覧</vt:lpstr>
      <vt:lpstr>支出計画書!Print_Area</vt:lpstr>
      <vt:lpstr>支出計画書_記入例!Print_Area</vt:lpstr>
      <vt:lpstr>非表示_プルダウン一覧!Print_Area</vt:lpstr>
      <vt:lpstr>イベント広告・宣伝費</vt:lpstr>
      <vt:lpstr>チケット販売関係費_払戻し手数料を含む</vt:lpstr>
      <vt:lpstr>ライブ配信関係費</vt:lpstr>
      <vt:lpstr>運営スタッフ費</vt:lpstr>
      <vt:lpstr>運営関係費</vt:lpstr>
      <vt:lpstr>運搬費</vt:lpstr>
      <vt:lpstr>映像撮影費</vt:lpstr>
      <vt:lpstr>映像収録費</vt:lpstr>
      <vt:lpstr>映像収録費_動画</vt:lpstr>
      <vt:lpstr>映像制作配信費</vt:lpstr>
      <vt:lpstr>映像制作配信費_動画</vt:lpstr>
      <vt:lpstr>映像制作費_動画</vt:lpstr>
      <vt:lpstr>映像編集費_動画</vt:lpstr>
      <vt:lpstr>演出関係費</vt:lpstr>
      <vt:lpstr>会場関係費</vt:lpstr>
      <vt:lpstr>会場施設使用料</vt:lpstr>
      <vt:lpstr>感染予防対策費</vt:lpstr>
      <vt:lpstr>権利使用料</vt:lpstr>
      <vt:lpstr>権利使用料_動画</vt:lpstr>
      <vt:lpstr>交通費・宿泊費</vt:lpstr>
      <vt:lpstr>広告・宣伝費_動画</vt:lpstr>
      <vt:lpstr>施設維持費_自社所有の場合の会場のみ</vt:lpstr>
      <vt:lpstr>字幕・吹替費_動画</vt:lpstr>
      <vt:lpstr>出演関係費</vt:lpstr>
      <vt:lpstr>出演関係費_動画</vt:lpstr>
      <vt:lpstr>出演料</vt:lpstr>
      <vt:lpstr>出演料_動画</vt:lpstr>
      <vt:lpstr>制作関係費</vt:lpstr>
      <vt:lpstr>配信費_動画</vt:lpstr>
      <vt:lpstr>付帯設備費</vt:lpstr>
      <vt:lpstr>舞台スタッフ費用</vt:lpstr>
      <vt:lpstr>舞台制作費</vt:lpstr>
      <vt:lpstr>保険料</vt:lpstr>
      <vt:lpstr>翻訳費_動画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2020-05-18T13:02:51Z</dcterms:created>
  <dcterms:modified xsi:type="dcterms:W3CDTF">2022-06-08T09:26:29Z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2022-05-25T15:28:30Z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8d7d0f58-8e08-4d3b-a503-8584ae34d4c5</vt:lpwstr>
  </property>
  <property fmtid="{D5CDD505-2E9C-101B-9397-08002B2CF9AE}" pid="8" name="MSIP_Label_ea60d57e-af5b-4752-ac57-3e4f28ca11dc_ContentBits">
    <vt:lpwstr>0</vt:lpwstr>
  </property>
  <property fmtid="{D5CDD505-2E9C-101B-9397-08002B2CF9AE}" pid="9" name="ContentTypeId">
    <vt:lpwstr>0x010100DC16AD8D36B0FC45B3025704DAACBB46</vt:lpwstr>
  </property>
</Properties>
</file>